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XI. Реестр" sheetId="1" r:id="rId1"/>
  </sheets>
  <definedNames>
    <definedName name="_xlnm.Print_Titles" localSheetId="0">'XI. Реестр'!$8:$8</definedName>
    <definedName name="_xlnm.Print_Area" localSheetId="0">'XI. Реестр'!$A$1:$R$108</definedName>
  </definedNames>
  <calcPr fullCalcOnLoad="1"/>
</workbook>
</file>

<file path=xl/sharedStrings.xml><?xml version="1.0" encoding="utf-8"?>
<sst xmlns="http://schemas.openxmlformats.org/spreadsheetml/2006/main" count="134" uniqueCount="112">
  <si>
    <t>№ п\п</t>
  </si>
  <si>
    <t>Год завершения последнего капитального ремонта</t>
  </si>
  <si>
    <t>Стоимость капитального ремонта, ВСЕГО</t>
  </si>
  <si>
    <t>год</t>
  </si>
  <si>
    <t>ремонт внутридомовых инженерных систем электро-, тепло-, газо-, водоснабжения, водоотведения</t>
  </si>
  <si>
    <t>ремонт или замена лифтового оборудования, признанного непригодным для эксплуатации, ремонт лифтовых шахт</t>
  </si>
  <si>
    <t>ремонт крыши</t>
  </si>
  <si>
    <t>ремонт подвальных помещений, относящихся к общему имуществу в многоквартирном доме</t>
  </si>
  <si>
    <t>ремонт фасада</t>
  </si>
  <si>
    <t>ремонт фундамента многоквартирного дома</t>
  </si>
  <si>
    <t>руб.</t>
  </si>
  <si>
    <t>ИТОГО по муниципальному образованию:</t>
  </si>
  <si>
    <t>Перечень сокращений:</t>
  </si>
  <si>
    <t>МКД - многоквартирный дом</t>
  </si>
  <si>
    <t>п. - поселок</t>
  </si>
  <si>
    <t>с. - село</t>
  </si>
  <si>
    <t>д. - деревня</t>
  </si>
  <si>
    <t>г.п. - городское поселение</t>
  </si>
  <si>
    <t>Сергиево-Посадский муниципальный район, сельское поселение Березняковское</t>
  </si>
  <si>
    <t>Сергиево-Посадский муниципальный район, городское поселение Богородское</t>
  </si>
  <si>
    <t>Сергиево-Посадский муниципальный район, сельское поселение Васильевское</t>
  </si>
  <si>
    <t>Сергиево-Посадский муниципальный район, сельское поселение Лозовское</t>
  </si>
  <si>
    <t>Сергиево-Посадский муниципальный район, сельское поселение Селковское</t>
  </si>
  <si>
    <t>Сергиево-Посадский муниципальный район, городское поселение Сергиев Посад</t>
  </si>
  <si>
    <t>Сергиево-Посадский муниципальный район, городское поселение Скоропусковский</t>
  </si>
  <si>
    <t>Сергиево-Посадский муниципальный район, городское поселение Хотьково</t>
  </si>
  <si>
    <t>Сергиево-Посадский муниципальный район, сельское поселение Шеметовское</t>
  </si>
  <si>
    <t>узел</t>
  </si>
  <si>
    <t>Сергиево-Посадский муниципальный район, городское поселение Краснозаводск</t>
  </si>
  <si>
    <t>Сергиево-Посадский р-н, г. Краснозаводск, ул.Театральная, д.12</t>
  </si>
  <si>
    <t>Сергиево-Посадский р-н, г. Пересвет, ул.Советская, д.9</t>
  </si>
  <si>
    <t>Сергиево-Посадский муниципальный район, городское поселение Пересвет</t>
  </si>
  <si>
    <t>Сергиево-Посадский р-н, г. Сергиев Посад, б-р.Кузнецова, д.5</t>
  </si>
  <si>
    <t>Сергиево-Посадский р-н, г. Сергиев Посад, мкр.Семхоз, ул.Парковая, д.25</t>
  </si>
  <si>
    <t>Сергиево-Посадский р-н, г. Сергиев Посад, пр.Хотьковский, д.40А</t>
  </si>
  <si>
    <t>Сергиево-Посадский р-н, г. Сергиев Посад, ул.1 Ударной Армии, д.36</t>
  </si>
  <si>
    <t>Сергиево-Посадский р-н, г. Сергиев Посад, ул.Глинки, д.10</t>
  </si>
  <si>
    <t>Сергиево-Посадский р-н, г. Сергиев Посад, ул.Дружбы, д.10</t>
  </si>
  <si>
    <t>Сергиево-Посадский р-н, г. Сергиев Посад, ул.Дружбы, д.12</t>
  </si>
  <si>
    <t>Сергиево-Посадский р-н, г. Сергиев Посад, ул.К.Либкнехта, д.9</t>
  </si>
  <si>
    <t>Сергиево-Посадский р-н, г. Сергиев Посад, ул.Клубная, д.24</t>
  </si>
  <si>
    <t>Сергиево-Посадский р-н, г. Сергиев Посад, ул.Маяковского, д.6</t>
  </si>
  <si>
    <t>Сергиево-Посадский р-н, г. Сергиев Посад, ул.Озерная, д.11</t>
  </si>
  <si>
    <t>Сергиево-Посадский р-н, г. Сергиев Посад, ул.Стахановская, д.5</t>
  </si>
  <si>
    <t>Сергиево-Посадский р-н, г. Сергиев Посад, ш.Новоуглическое д.17</t>
  </si>
  <si>
    <t>Сергиево-Посадский р-н, г. Сергиев Посад, ш.Ярославское, д.8</t>
  </si>
  <si>
    <t>Сергиево-Посадский р-н, г. Хотьково, ул.Академика Королева, д.5</t>
  </si>
  <si>
    <t>Сергиево-Посадский р-н, г. Хотьково, ул.Горжовицкая, д.4</t>
  </si>
  <si>
    <t>Сергиево-Посадский р-н, г. Хотьково, ул.Ленина, д.3</t>
  </si>
  <si>
    <t>Сергиево-Посадский р-н, г. Хотьково, ул.Ленина, д.4</t>
  </si>
  <si>
    <t>Сергиево-Посадский р-н, г. Хотьково, ул.Лихачева, д.3</t>
  </si>
  <si>
    <t>Сергиево-Посадский р-н, г. Хотьково, ул.Михеенко, д.15</t>
  </si>
  <si>
    <t>Сергиево-Посадский р-н, г. Хотьково, ул.Михеенко, д.16</t>
  </si>
  <si>
    <t>Сергиево-Посадский р-н, г. Хотьково, ул.Михеенко, д.5</t>
  </si>
  <si>
    <t>Сергиево-Посадский р-н, г. Хотьково, ул.Новая, д.4а</t>
  </si>
  <si>
    <t>Сергиево-Посадский р-н, г. Хотьково, ул.Октябрьская, д.8а</t>
  </si>
  <si>
    <t>Сергиево-Посадский р-н, г. Хотьково, ул.Рабочая 2-я, д.34</t>
  </si>
  <si>
    <t>Сергиево-Посадский р-н, г. Хотьково, ул.Седина, д.36</t>
  </si>
  <si>
    <t>Сергиево-Посадский р-н, г. Хотьково, ул.Седина, д.4</t>
  </si>
  <si>
    <t>Сергиево-Посадский р-н, д. Березняки, д.15</t>
  </si>
  <si>
    <t>Сергиево-Посадский р-н, д. Березняки, д.29</t>
  </si>
  <si>
    <t>Сергиево-Посадский р-н, д. Кузьмино, д.5</t>
  </si>
  <si>
    <t>Сергиево-Посадский р-н, д. Селково, д.14А</t>
  </si>
  <si>
    <t>Сергиево-Посадский р-н, д. Селково, д.17</t>
  </si>
  <si>
    <t>Сергиево-Посадский р-н, д. Селково, д.21</t>
  </si>
  <si>
    <t>Сергиево-Посадский р-н, д. Селково, д.25</t>
  </si>
  <si>
    <t>Сергиево-Посадский р-н, д. Селково, д.26</t>
  </si>
  <si>
    <t>Сергиево-Посадский р-н, д. Селково, д.27</t>
  </si>
  <si>
    <t>Сергиево-Посадский р-н, д. Торгашино, д.18</t>
  </si>
  <si>
    <t>Сергиево-Посадский р-н, д. Торгашино, д.21</t>
  </si>
  <si>
    <t>Сергиево-Посадский р-н, д. Торгашино, д.22</t>
  </si>
  <si>
    <t>Сергиево-Посадский р-н, д. Трехселище, д.2</t>
  </si>
  <si>
    <t>Сергиево-Посадский р-н, д. Трехселище, д.5</t>
  </si>
  <si>
    <t>Сергиево-Посадский р-н, д. Трехселище, д.6</t>
  </si>
  <si>
    <t>Сергиево-Посадский р-н, д. Федорцово, д.14</t>
  </si>
  <si>
    <t>Сергиево-Посадский р-н, д. Федорцово, д.7</t>
  </si>
  <si>
    <t>Сергиево-Посадский р-н, д. Федорцово, д.8</t>
  </si>
  <si>
    <t>Сергиево-Посадский р-н, п. Лоза, д.1</t>
  </si>
  <si>
    <t>Сергиево-Посадский р-н, п. Мостовик, ул.Лесная, д.23</t>
  </si>
  <si>
    <t>Сергиево-Посадский р-н, п. Мостовик, ул.Первомайская, д.7</t>
  </si>
  <si>
    <t>Сергиево-Посадский р-н, п. Мостовик, ул.Пионерская, д.9</t>
  </si>
  <si>
    <t>Сергиево-Посадский р-н, п. НИИРП, д.1а</t>
  </si>
  <si>
    <t>Сергиево-Посадский муниципальный район, сельское поселение Реммаш</t>
  </si>
  <si>
    <t>Сергиево-Посадский р-н, п. Реммаш, ул.Институтская, д.11</t>
  </si>
  <si>
    <t>Сергиево-Посадский р-н, п. Реммаш, ул.Институтская, д.3</t>
  </si>
  <si>
    <t>Сергиево-Посадский р-н, п. Реммаш, ул.Институтская, д.9</t>
  </si>
  <si>
    <t>Сергиево-Посадский р-н, п. Реммаш, ул.Юбилейная, д.1</t>
  </si>
  <si>
    <t>Сергиево-Посадский р-н, р.п. Скоропусковский, д.3</t>
  </si>
  <si>
    <t>Сергиево-Посадский р-н, с. Богородское, д.24</t>
  </si>
  <si>
    <t>Сергиево-Посадский р-н, с. Васильевское, д.17</t>
  </si>
  <si>
    <t>Сергиево-Посадский р-н, с. Глинково, д.73</t>
  </si>
  <si>
    <t>Сергиево-Посадский р-н, с. Муханово, ул.Советская, д.17</t>
  </si>
  <si>
    <t>Сергиево-Посадский р-н, с. Шеметово, мкр.Новый, д."Д"</t>
  </si>
  <si>
    <t>Сергиево-Посадский р-н, с. Шеметово, мкр.Новый, д.19</t>
  </si>
  <si>
    <t>Сергиево-Посадский р-н, с. Шеметово, ул.Центральная, д.73</t>
  </si>
  <si>
    <t>Сергиево-Посадский р-н, с. Шеметово, ул.Центральная, д.75</t>
  </si>
  <si>
    <t>крыша</t>
  </si>
  <si>
    <t>ВИС</t>
  </si>
  <si>
    <r>
      <t>Адрес МКД</t>
    </r>
    <r>
      <rPr>
        <vertAlign val="superscript"/>
        <sz val="12"/>
        <color indexed="8"/>
        <rFont val="Times New Roman"/>
        <family val="1"/>
      </rPr>
      <t>*</t>
    </r>
  </si>
  <si>
    <t>«XI. Реестр многоквартирных домов, включенных в программу по проведению капитального ремонта многоквартирных домов, по видам ремонта 2016 года</t>
  </si>
  <si>
    <t>Виды, установленные Законом Московской области**</t>
  </si>
  <si>
    <t>установка узлов управления и регулирования потребления тепловой энергии, горячей воды</t>
  </si>
  <si>
    <t>кв.м</t>
  </si>
  <si>
    <t>вид конструктив-ного элемента</t>
  </si>
  <si>
    <t>*- Адрес многоквартирного дома указан в соответствии с региональной программой Московской области «Проведение капитального ремонта общего имущества в многоквартирных домах, расположенных на территории Московской области, на 2014-2038 годы»</t>
  </si>
  <si>
    <r>
      <t xml:space="preserve">**-Закон Московской области № 66/2013-ОЗ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Об организации проведения капитального ремонта общего имущества в многоквартирных домах, расположенных на территории Московской области</t>
    </r>
    <r>
      <rPr>
        <sz val="11"/>
        <color indexed="8"/>
        <rFont val="Calibri"/>
        <family val="2"/>
      </rPr>
      <t>»</t>
    </r>
  </si>
  <si>
    <t>Виды, установленные постановлением Правительства Московской области от 26.12.2014 №1157/51***</t>
  </si>
  <si>
    <t xml:space="preserve">Приложение 6
к постановлению 
Правительства Московской области
от______________________________________________№______________
</t>
  </si>
  <si>
    <r>
      <t xml:space="preserve">*** - Постановление Правительства Московской области от 26.12.2014 г. № 1157/51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О дополнении перечня услуг и (или) работ по капитальному ремонту общего имущества в многоквартирном доме, финансируемых за счет средств фонда капитального ремонта, размер которых сформирован исходя из минимального размера взноса на капитальный ремонт, и внесении изменений в предельную стоимость услуг и (или) работ по капитальному ремонту общего имущества в многоквартирных домах, расположенных на территории Московской области</t>
    </r>
    <r>
      <rPr>
        <sz val="11"/>
        <color indexed="8"/>
        <rFont val="Calibri"/>
        <family val="2"/>
      </rPr>
      <t>»</t>
    </r>
  </si>
  <si>
    <t>р.п. - рабочий поселок»</t>
  </si>
  <si>
    <t>Сергиево-Посадский р-н, с.п.Березняковское, д.Путятино, д.133</t>
  </si>
  <si>
    <t>Сергиево-Посадский р-н, с.п.Шеметовское, п.Башенка, д.98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</si>
</sst>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\ ##0.00########"/>
    <numFmt numFmtId="173" formatCode="#,##0.0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0" fillId="0" borderId="0">
      <alignment/>
      <protection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1" fillId="0" borderId="0">
      <alignment/>
      <protection/>
    </xf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vertical="center" wrapText="1" shrinkToFit="1"/>
      <protection/>
    </xf>
    <xf numFmtId="4" fontId="3" fillId="0" borderId="0" xfId="0" applyNumberFormat="1" applyFont="1" applyFill="1" applyBorder="1" applyAlignment="1" applyProtection="1">
      <alignment horizontal="center" vertical="center" wrapText="1"/>
      <protection/>
    </xf>
    <xf numFmtId="3" fontId="5" fillId="0" borderId="0" xfId="0" applyNumberFormat="1" applyFont="1" applyFill="1" applyAlignment="1" applyProtection="1">
      <alignment horizontal="center" vertical="center"/>
      <protection/>
    </xf>
    <xf numFmtId="4" fontId="5" fillId="0" borderId="0" xfId="0" applyNumberFormat="1" applyFont="1" applyFill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wrapText="1"/>
      <protection/>
    </xf>
    <xf numFmtId="1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54" applyFont="1" applyFill="1" applyBorder="1" applyAlignment="1" applyProtection="1">
      <alignment vertical="center"/>
      <protection/>
    </xf>
    <xf numFmtId="4" fontId="3" fillId="0" borderId="10" xfId="54" applyNumberFormat="1" applyFont="1" applyFill="1" applyBorder="1" applyAlignment="1" applyProtection="1">
      <alignment vertical="center"/>
      <protection/>
    </xf>
    <xf numFmtId="4" fontId="9" fillId="0" borderId="0" xfId="54" applyNumberFormat="1" applyFont="1" applyFill="1" applyAlignment="1" applyProtection="1">
      <alignment horizontal="center" wrapText="1"/>
      <protection/>
    </xf>
    <xf numFmtId="3" fontId="9" fillId="0" borderId="0" xfId="0" applyNumberFormat="1" applyFont="1" applyFill="1" applyAlignment="1" applyProtection="1">
      <alignment horizontal="center"/>
      <protection/>
    </xf>
    <xf numFmtId="3" fontId="9" fillId="0" borderId="0" xfId="0" applyNumberFormat="1" applyFont="1" applyFill="1" applyAlignment="1" applyProtection="1">
      <alignment horizontal="center" vertical="center"/>
      <protection/>
    </xf>
    <xf numFmtId="4" fontId="9" fillId="0" borderId="0" xfId="54" applyNumberFormat="1" applyFont="1" applyFill="1" applyAlignment="1" applyProtection="1">
      <alignment horizontal="center" vertical="center" wrapText="1"/>
      <protection/>
    </xf>
    <xf numFmtId="0" fontId="49" fillId="0" borderId="10" xfId="53" applyFont="1" applyFill="1" applyBorder="1" applyAlignment="1">
      <alignment horizontal="center" vertical="center" wrapText="1"/>
      <protection/>
    </xf>
    <xf numFmtId="4" fontId="49" fillId="0" borderId="10" xfId="53" applyNumberFormat="1" applyFont="1" applyFill="1" applyBorder="1" applyAlignment="1">
      <alignment horizontal="center" vertical="center" wrapText="1"/>
      <protection/>
    </xf>
    <xf numFmtId="4" fontId="10" fillId="0" borderId="10" xfId="53" applyNumberFormat="1" applyFont="1" applyFill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vertical="center" wrapText="1"/>
    </xf>
    <xf numFmtId="0" fontId="5" fillId="0" borderId="0" xfId="0" applyFont="1" applyFill="1" applyAlignment="1" applyProtection="1">
      <alignment horizontal="left" wrapText="1"/>
      <protection/>
    </xf>
    <xf numFmtId="0" fontId="0" fillId="0" borderId="0" xfId="0" applyAlignment="1">
      <alignment wrapText="1"/>
    </xf>
    <xf numFmtId="3" fontId="9" fillId="0" borderId="0" xfId="54" applyNumberFormat="1" applyFont="1" applyFill="1" applyAlignment="1" applyProtection="1">
      <alignment horizontal="left" vertical="center" wrapText="1"/>
      <protection/>
    </xf>
    <xf numFmtId="3" fontId="9" fillId="0" borderId="0" xfId="54" applyNumberFormat="1" applyFont="1" applyFill="1" applyAlignment="1" applyProtection="1">
      <alignment horizontal="left" wrapText="1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9" fillId="0" borderId="11" xfId="54" applyNumberFormat="1" applyFont="1" applyFill="1" applyBorder="1" applyAlignment="1" applyProtection="1">
      <alignment horizontal="left" wrapText="1"/>
      <protection/>
    </xf>
    <xf numFmtId="3" fontId="9" fillId="0" borderId="0" xfId="54" applyNumberFormat="1" applyFont="1" applyFill="1" applyBorder="1" applyAlignment="1" applyProtection="1">
      <alignment horizontal="left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2" xfId="55"/>
    <cellStyle name="Обычный 2 2 2" xfId="56"/>
    <cellStyle name="Обычный 4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8"/>
  <sheetViews>
    <sheetView showZeros="0" tabSelected="1" view="pageBreakPreview" zoomScale="85" zoomScaleNormal="85" zoomScaleSheetLayoutView="85" zoomScalePageLayoutView="80" workbookViewId="0" topLeftCell="A1">
      <pane ySplit="8" topLeftCell="A98" activePane="bottomLeft" state="frozen"/>
      <selection pane="topLeft" activeCell="A1" sqref="A1"/>
      <selection pane="bottomLeft" activeCell="A100" sqref="A100:J100"/>
    </sheetView>
  </sheetViews>
  <sheetFormatPr defaultColWidth="9.00390625" defaultRowHeight="12.75"/>
  <cols>
    <col min="1" max="1" width="5.875" style="1" customWidth="1"/>
    <col min="2" max="2" width="39.75390625" style="1" customWidth="1"/>
    <col min="3" max="3" width="10.375" style="1" customWidth="1"/>
    <col min="4" max="4" width="17.75390625" style="5" customWidth="1"/>
    <col min="5" max="6" width="23.75390625" style="1" bestFit="1" customWidth="1"/>
    <col min="7" max="7" width="17.625" style="1" bestFit="1" customWidth="1"/>
    <col min="8" max="8" width="16.00390625" style="1" bestFit="1" customWidth="1"/>
    <col min="9" max="9" width="12.75390625" style="1" bestFit="1" customWidth="1"/>
    <col min="10" max="10" width="19.25390625" style="1" bestFit="1" customWidth="1"/>
    <col min="11" max="11" width="11.375" style="1" bestFit="1" customWidth="1"/>
    <col min="12" max="12" width="16.00390625" style="1" bestFit="1" customWidth="1"/>
    <col min="13" max="13" width="12.75390625" style="1" bestFit="1" customWidth="1"/>
    <col min="14" max="14" width="19.25390625" style="1" bestFit="1" customWidth="1"/>
    <col min="15" max="15" width="11.375" style="1" bestFit="1" customWidth="1"/>
    <col min="16" max="16" width="17.25390625" style="1" bestFit="1" customWidth="1"/>
    <col min="17" max="17" width="9.125" style="1" customWidth="1"/>
    <col min="18" max="18" width="16.625" style="3" customWidth="1"/>
    <col min="19" max="19" width="13.125" style="1" bestFit="1" customWidth="1"/>
    <col min="20" max="16384" width="9.125" style="1" customWidth="1"/>
  </cols>
  <sheetData>
    <row r="1" spans="1:20" ht="15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28" t="s">
        <v>107</v>
      </c>
      <c r="N1" s="29"/>
      <c r="O1" s="29"/>
      <c r="P1" s="29"/>
      <c r="Q1" s="29"/>
      <c r="R1" s="29"/>
      <c r="S1" s="16"/>
      <c r="T1" s="5"/>
    </row>
    <row r="2" spans="1:20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9"/>
      <c r="N2" s="29"/>
      <c r="O2" s="29"/>
      <c r="P2" s="29"/>
      <c r="Q2" s="29"/>
      <c r="R2" s="29"/>
      <c r="S2" s="16"/>
      <c r="T2" s="5"/>
    </row>
    <row r="3" spans="1:20" ht="102" customHeight="1" hidden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9"/>
      <c r="N3" s="29"/>
      <c r="O3" s="29"/>
      <c r="P3" s="29"/>
      <c r="Q3" s="29"/>
      <c r="R3" s="29"/>
      <c r="S3" s="16"/>
      <c r="T3" s="5"/>
    </row>
    <row r="4" spans="1:20" ht="57.75" customHeight="1" hidden="1">
      <c r="A4" s="38" t="s">
        <v>99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5"/>
      <c r="T4" s="5"/>
    </row>
    <row r="5" spans="1:20" s="2" customFormat="1" ht="82.5" customHeight="1" hidden="1">
      <c r="A5" s="32" t="s">
        <v>0</v>
      </c>
      <c r="B5" s="33" t="s">
        <v>98</v>
      </c>
      <c r="C5" s="33" t="s">
        <v>1</v>
      </c>
      <c r="D5" s="33"/>
      <c r="E5" s="33" t="s">
        <v>2</v>
      </c>
      <c r="F5" s="33" t="s">
        <v>100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3" t="s">
        <v>106</v>
      </c>
      <c r="R5" s="33"/>
      <c r="S5" s="5"/>
      <c r="T5" s="5"/>
    </row>
    <row r="6" spans="1:20" s="2" customFormat="1" ht="116.25" customHeight="1">
      <c r="A6" s="32"/>
      <c r="B6" s="33"/>
      <c r="C6" s="34" t="s">
        <v>3</v>
      </c>
      <c r="D6" s="33" t="s">
        <v>103</v>
      </c>
      <c r="E6" s="33"/>
      <c r="F6" s="7" t="s">
        <v>4</v>
      </c>
      <c r="G6" s="33" t="s">
        <v>5</v>
      </c>
      <c r="H6" s="33"/>
      <c r="I6" s="33" t="s">
        <v>6</v>
      </c>
      <c r="J6" s="33"/>
      <c r="K6" s="33" t="s">
        <v>7</v>
      </c>
      <c r="L6" s="33"/>
      <c r="M6" s="33" t="s">
        <v>8</v>
      </c>
      <c r="N6" s="33"/>
      <c r="O6" s="33" t="s">
        <v>9</v>
      </c>
      <c r="P6" s="33"/>
      <c r="Q6" s="37" t="s">
        <v>101</v>
      </c>
      <c r="R6" s="37"/>
      <c r="S6" s="5"/>
      <c r="T6" s="5"/>
    </row>
    <row r="7" spans="1:20" s="2" customFormat="1" ht="15.75">
      <c r="A7" s="32"/>
      <c r="B7" s="33"/>
      <c r="C7" s="34"/>
      <c r="D7" s="33"/>
      <c r="E7" s="7" t="s">
        <v>10</v>
      </c>
      <c r="F7" s="7" t="s">
        <v>10</v>
      </c>
      <c r="G7" s="7" t="s">
        <v>102</v>
      </c>
      <c r="H7" s="7" t="s">
        <v>10</v>
      </c>
      <c r="I7" s="7" t="s">
        <v>102</v>
      </c>
      <c r="J7" s="7" t="s">
        <v>10</v>
      </c>
      <c r="K7" s="7" t="s">
        <v>102</v>
      </c>
      <c r="L7" s="7" t="s">
        <v>10</v>
      </c>
      <c r="M7" s="7" t="s">
        <v>102</v>
      </c>
      <c r="N7" s="7" t="s">
        <v>10</v>
      </c>
      <c r="O7" s="7" t="s">
        <v>102</v>
      </c>
      <c r="P7" s="7" t="s">
        <v>10</v>
      </c>
      <c r="Q7" s="9" t="s">
        <v>27</v>
      </c>
      <c r="R7" s="7" t="s">
        <v>10</v>
      </c>
      <c r="S7" s="5"/>
      <c r="T7" s="5"/>
    </row>
    <row r="8" spans="1:20" s="2" customFormat="1" ht="15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9">
        <v>17</v>
      </c>
      <c r="R8" s="8">
        <v>18</v>
      </c>
      <c r="S8" s="5"/>
      <c r="T8" s="5"/>
    </row>
    <row r="9" spans="1:20" ht="15.75">
      <c r="A9" s="18" t="s">
        <v>18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9"/>
      <c r="S9" s="5"/>
      <c r="T9" s="5"/>
    </row>
    <row r="10" spans="1:20" ht="31.5">
      <c r="A10" s="9">
        <v>1</v>
      </c>
      <c r="B10" s="11" t="s">
        <v>59</v>
      </c>
      <c r="C10" s="9"/>
      <c r="D10" s="9"/>
      <c r="E10" s="7">
        <v>1869768.6274509802</v>
      </c>
      <c r="F10" s="7">
        <v>0</v>
      </c>
      <c r="G10" s="7">
        <v>0</v>
      </c>
      <c r="H10" s="7">
        <v>0</v>
      </c>
      <c r="I10" s="7">
        <v>700</v>
      </c>
      <c r="J10" s="7">
        <v>1869768.6274509802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6">
        <v>0</v>
      </c>
      <c r="R10" s="10">
        <v>0</v>
      </c>
      <c r="S10" s="5"/>
      <c r="T10" s="5"/>
    </row>
    <row r="11" spans="1:20" ht="31.5">
      <c r="A11" s="9">
        <f>A10+1</f>
        <v>2</v>
      </c>
      <c r="B11" s="27" t="s">
        <v>110</v>
      </c>
      <c r="C11" s="25"/>
      <c r="D11" s="25"/>
      <c r="E11" s="25">
        <v>18314898.8501</v>
      </c>
      <c r="F11" s="26">
        <v>8442955.415</v>
      </c>
      <c r="G11" s="26">
        <v>0</v>
      </c>
      <c r="H11" s="26">
        <v>0</v>
      </c>
      <c r="I11" s="26">
        <v>567.9</v>
      </c>
      <c r="J11" s="26">
        <v>2221443.0719999997</v>
      </c>
      <c r="K11" s="26"/>
      <c r="L11" s="26"/>
      <c r="M11" s="25">
        <v>1761.24</v>
      </c>
      <c r="N11" s="25">
        <v>7650500.3631</v>
      </c>
      <c r="O11" s="26">
        <v>0</v>
      </c>
      <c r="P11" s="26"/>
      <c r="Q11" s="26">
        <v>0</v>
      </c>
      <c r="R11" s="26">
        <v>0</v>
      </c>
      <c r="S11" s="5"/>
      <c r="T11" s="5"/>
    </row>
    <row r="12" spans="1:20" ht="31.5">
      <c r="A12" s="9">
        <f>A11+1</f>
        <v>3</v>
      </c>
      <c r="B12" s="11" t="s">
        <v>60</v>
      </c>
      <c r="C12" s="9"/>
      <c r="D12" s="9"/>
      <c r="E12" s="7">
        <v>7874920.826960784</v>
      </c>
      <c r="F12" s="7">
        <v>3205670.9921568627</v>
      </c>
      <c r="G12" s="7">
        <v>0</v>
      </c>
      <c r="H12" s="7">
        <v>0</v>
      </c>
      <c r="I12" s="7">
        <v>700</v>
      </c>
      <c r="J12" s="7">
        <v>1869768.6274509802</v>
      </c>
      <c r="K12" s="7">
        <v>0</v>
      </c>
      <c r="L12" s="7">
        <v>0</v>
      </c>
      <c r="M12" s="7">
        <v>649.95</v>
      </c>
      <c r="N12" s="7">
        <v>2799481.207352941</v>
      </c>
      <c r="O12" s="7">
        <v>0</v>
      </c>
      <c r="P12" s="7">
        <v>0</v>
      </c>
      <c r="Q12" s="6">
        <v>0</v>
      </c>
      <c r="R12" s="10">
        <v>0</v>
      </c>
      <c r="S12" s="5"/>
      <c r="T12" s="5"/>
    </row>
    <row r="13" spans="1:20" ht="15.75" customHeight="1">
      <c r="A13" s="17" t="s">
        <v>11</v>
      </c>
      <c r="B13" s="17"/>
      <c r="C13" s="17"/>
      <c r="D13" s="17"/>
      <c r="E13" s="10">
        <f>SUM(E10:E12)</f>
        <v>28059588.304511763</v>
      </c>
      <c r="F13" s="10">
        <f aca="true" t="shared" si="0" ref="F13:R13">SUM(F10:F12)</f>
        <v>11648626.407156862</v>
      </c>
      <c r="G13" s="10">
        <f t="shared" si="0"/>
        <v>0</v>
      </c>
      <c r="H13" s="10">
        <f t="shared" si="0"/>
        <v>0</v>
      </c>
      <c r="I13" s="10">
        <f t="shared" si="0"/>
        <v>1967.9</v>
      </c>
      <c r="J13" s="10">
        <f t="shared" si="0"/>
        <v>5960980.32690196</v>
      </c>
      <c r="K13" s="10">
        <f t="shared" si="0"/>
        <v>0</v>
      </c>
      <c r="L13" s="10">
        <f t="shared" si="0"/>
        <v>0</v>
      </c>
      <c r="M13" s="10">
        <f t="shared" si="0"/>
        <v>2411.19</v>
      </c>
      <c r="N13" s="10">
        <f t="shared" si="0"/>
        <v>10449981.57045294</v>
      </c>
      <c r="O13" s="10">
        <f t="shared" si="0"/>
        <v>0</v>
      </c>
      <c r="P13" s="10">
        <f t="shared" si="0"/>
        <v>0</v>
      </c>
      <c r="Q13" s="10">
        <f t="shared" si="0"/>
        <v>0</v>
      </c>
      <c r="R13" s="10">
        <f t="shared" si="0"/>
        <v>0</v>
      </c>
      <c r="S13" s="5"/>
      <c r="T13" s="5"/>
    </row>
    <row r="14" spans="1:20" ht="15.75">
      <c r="A14" s="18" t="s">
        <v>19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9"/>
      <c r="S14" s="5"/>
      <c r="T14" s="5"/>
    </row>
    <row r="15" spans="1:20" ht="31.5">
      <c r="A15" s="9">
        <f>A12+1</f>
        <v>4</v>
      </c>
      <c r="B15" s="11" t="s">
        <v>88</v>
      </c>
      <c r="C15" s="15">
        <v>2013</v>
      </c>
      <c r="D15" s="9" t="s">
        <v>97</v>
      </c>
      <c r="E15" s="7">
        <v>2211265.5470588235</v>
      </c>
      <c r="F15" s="7">
        <v>0</v>
      </c>
      <c r="G15" s="7">
        <v>0</v>
      </c>
      <c r="H15" s="7">
        <v>0</v>
      </c>
      <c r="I15" s="7">
        <v>564.7</v>
      </c>
      <c r="J15" s="7">
        <v>2211265.5470588235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6">
        <v>0</v>
      </c>
      <c r="R15" s="10">
        <v>0</v>
      </c>
      <c r="S15" s="5"/>
      <c r="T15" s="5"/>
    </row>
    <row r="16" spans="1:20" ht="31.5">
      <c r="A16" s="9">
        <f>A15+1</f>
        <v>5</v>
      </c>
      <c r="B16" s="11" t="s">
        <v>91</v>
      </c>
      <c r="C16" s="9"/>
      <c r="D16" s="9"/>
      <c r="E16" s="7">
        <v>2621345.0039215684</v>
      </c>
      <c r="F16" s="7">
        <v>0</v>
      </c>
      <c r="G16" s="7">
        <v>0</v>
      </c>
      <c r="H16" s="7">
        <v>0</v>
      </c>
      <c r="I16" s="7">
        <v>751.6</v>
      </c>
      <c r="J16" s="7">
        <v>2621345.0039215684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6">
        <v>0</v>
      </c>
      <c r="R16" s="10">
        <v>0</v>
      </c>
      <c r="S16" s="5"/>
      <c r="T16" s="5"/>
    </row>
    <row r="17" spans="1:20" ht="15.75" customHeight="1">
      <c r="A17" s="17" t="s">
        <v>11</v>
      </c>
      <c r="B17" s="17"/>
      <c r="C17" s="17"/>
      <c r="D17" s="17"/>
      <c r="E17" s="10">
        <f>SUM(E15:E16)</f>
        <v>4832610.550980392</v>
      </c>
      <c r="F17" s="10">
        <f aca="true" t="shared" si="1" ref="F17:R17">SUM(F15:F16)</f>
        <v>0</v>
      </c>
      <c r="G17" s="10">
        <f t="shared" si="1"/>
        <v>0</v>
      </c>
      <c r="H17" s="10">
        <f t="shared" si="1"/>
        <v>0</v>
      </c>
      <c r="I17" s="10">
        <f t="shared" si="1"/>
        <v>1316.3000000000002</v>
      </c>
      <c r="J17" s="10">
        <f t="shared" si="1"/>
        <v>4832610.550980392</v>
      </c>
      <c r="K17" s="10">
        <f t="shared" si="1"/>
        <v>0</v>
      </c>
      <c r="L17" s="10">
        <f t="shared" si="1"/>
        <v>0</v>
      </c>
      <c r="M17" s="10">
        <f t="shared" si="1"/>
        <v>0</v>
      </c>
      <c r="N17" s="10">
        <f t="shared" si="1"/>
        <v>0</v>
      </c>
      <c r="O17" s="10">
        <f t="shared" si="1"/>
        <v>0</v>
      </c>
      <c r="P17" s="10">
        <f t="shared" si="1"/>
        <v>0</v>
      </c>
      <c r="Q17" s="10">
        <f t="shared" si="1"/>
        <v>0</v>
      </c>
      <c r="R17" s="10">
        <f t="shared" si="1"/>
        <v>0</v>
      </c>
      <c r="S17" s="5"/>
      <c r="T17" s="5"/>
    </row>
    <row r="18" spans="1:20" ht="15.75">
      <c r="A18" s="18" t="s">
        <v>20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9"/>
      <c r="S18" s="5"/>
      <c r="T18" s="5"/>
    </row>
    <row r="19" spans="1:20" ht="31.5">
      <c r="A19" s="9">
        <f>A16+1</f>
        <v>6</v>
      </c>
      <c r="B19" s="11" t="s">
        <v>89</v>
      </c>
      <c r="C19" s="9"/>
      <c r="D19" s="9"/>
      <c r="E19" s="7">
        <v>731483.5</v>
      </c>
      <c r="F19" s="7">
        <v>0</v>
      </c>
      <c r="G19" s="7">
        <v>0</v>
      </c>
      <c r="H19" s="7">
        <v>0</v>
      </c>
      <c r="I19" s="7">
        <v>187</v>
      </c>
      <c r="J19" s="7">
        <v>731483.5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6">
        <v>0</v>
      </c>
      <c r="R19" s="10">
        <v>0</v>
      </c>
      <c r="S19" s="5"/>
      <c r="T19" s="5"/>
    </row>
    <row r="20" spans="1:20" ht="31.5">
      <c r="A20" s="9">
        <f>A19+1</f>
        <v>7</v>
      </c>
      <c r="B20" s="11" t="s">
        <v>78</v>
      </c>
      <c r="C20" s="9"/>
      <c r="D20" s="9"/>
      <c r="E20" s="7">
        <v>3004522.524705882</v>
      </c>
      <c r="F20" s="7">
        <v>0</v>
      </c>
      <c r="G20" s="7">
        <v>0</v>
      </c>
      <c r="H20" s="7">
        <v>0</v>
      </c>
      <c r="I20" s="7">
        <v>690</v>
      </c>
      <c r="J20" s="7">
        <v>2699056.7647058824</v>
      </c>
      <c r="K20" s="7">
        <v>0</v>
      </c>
      <c r="L20" s="7">
        <v>0</v>
      </c>
      <c r="M20" s="7">
        <v>0</v>
      </c>
      <c r="N20" s="7">
        <v>0</v>
      </c>
      <c r="O20" s="7">
        <v>144</v>
      </c>
      <c r="P20" s="7">
        <v>305465.76</v>
      </c>
      <c r="Q20" s="6">
        <v>0</v>
      </c>
      <c r="R20" s="10">
        <v>0</v>
      </c>
      <c r="S20" s="5"/>
      <c r="T20" s="5"/>
    </row>
    <row r="21" spans="1:20" ht="31.5">
      <c r="A21" s="9">
        <f>A20+1</f>
        <v>8</v>
      </c>
      <c r="B21" s="11" t="s">
        <v>79</v>
      </c>
      <c r="C21" s="9"/>
      <c r="D21" s="9"/>
      <c r="E21" s="7">
        <v>2699056.7647058824</v>
      </c>
      <c r="F21" s="7">
        <v>0</v>
      </c>
      <c r="G21" s="7">
        <v>0</v>
      </c>
      <c r="H21" s="7">
        <v>0</v>
      </c>
      <c r="I21" s="7">
        <v>690</v>
      </c>
      <c r="J21" s="7">
        <v>2699056.7647058824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6">
        <v>0</v>
      </c>
      <c r="R21" s="10">
        <v>0</v>
      </c>
      <c r="S21" s="5"/>
      <c r="T21" s="5"/>
    </row>
    <row r="22" spans="1:20" ht="31.5">
      <c r="A22" s="9">
        <f>A21+1</f>
        <v>9</v>
      </c>
      <c r="B22" s="11" t="s">
        <v>80</v>
      </c>
      <c r="C22" s="9"/>
      <c r="D22" s="9"/>
      <c r="E22" s="7">
        <v>1339798.9019607843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1600</v>
      </c>
      <c r="N22" s="7">
        <v>1339798.9019607843</v>
      </c>
      <c r="O22" s="7">
        <v>0</v>
      </c>
      <c r="P22" s="7">
        <v>0</v>
      </c>
      <c r="Q22" s="6">
        <v>0</v>
      </c>
      <c r="R22" s="10">
        <v>0</v>
      </c>
      <c r="S22" s="5"/>
      <c r="T22" s="5"/>
    </row>
    <row r="23" spans="1:20" ht="15.75" customHeight="1">
      <c r="A23" s="17" t="s">
        <v>11</v>
      </c>
      <c r="B23" s="17"/>
      <c r="C23" s="17"/>
      <c r="D23" s="17"/>
      <c r="E23" s="10">
        <f>SUM(E19:E22)</f>
        <v>7774861.691372549</v>
      </c>
      <c r="F23" s="10">
        <f aca="true" t="shared" si="2" ref="F23:R23">SUM(F19:F22)</f>
        <v>0</v>
      </c>
      <c r="G23" s="10">
        <f t="shared" si="2"/>
        <v>0</v>
      </c>
      <c r="H23" s="10">
        <f t="shared" si="2"/>
        <v>0</v>
      </c>
      <c r="I23" s="10">
        <f t="shared" si="2"/>
        <v>1567</v>
      </c>
      <c r="J23" s="10">
        <f t="shared" si="2"/>
        <v>6129597.029411765</v>
      </c>
      <c r="K23" s="10">
        <f t="shared" si="2"/>
        <v>0</v>
      </c>
      <c r="L23" s="10">
        <f t="shared" si="2"/>
        <v>0</v>
      </c>
      <c r="M23" s="10">
        <f t="shared" si="2"/>
        <v>1600</v>
      </c>
      <c r="N23" s="10">
        <f t="shared" si="2"/>
        <v>1339798.9019607843</v>
      </c>
      <c r="O23" s="10">
        <f t="shared" si="2"/>
        <v>144</v>
      </c>
      <c r="P23" s="10">
        <f t="shared" si="2"/>
        <v>305465.76</v>
      </c>
      <c r="Q23" s="10">
        <f t="shared" si="2"/>
        <v>0</v>
      </c>
      <c r="R23" s="10">
        <f t="shared" si="2"/>
        <v>0</v>
      </c>
      <c r="S23" s="5"/>
      <c r="T23" s="5"/>
    </row>
    <row r="24" spans="1:20" ht="15.75">
      <c r="A24" s="18" t="s">
        <v>28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9"/>
      <c r="S24" s="5"/>
      <c r="T24" s="5"/>
    </row>
    <row r="25" spans="1:20" ht="31.5">
      <c r="A25" s="9">
        <f>A22+1</f>
        <v>10</v>
      </c>
      <c r="B25" s="11" t="s">
        <v>29</v>
      </c>
      <c r="C25" s="9"/>
      <c r="D25" s="9"/>
      <c r="E25" s="7">
        <v>1921043.9911764704</v>
      </c>
      <c r="F25" s="7">
        <v>1921043.9911764704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6">
        <v>0</v>
      </c>
      <c r="R25" s="10">
        <v>0</v>
      </c>
      <c r="S25" s="5"/>
      <c r="T25" s="5"/>
    </row>
    <row r="26" spans="1:20" ht="15.75" customHeight="1">
      <c r="A26" s="17" t="s">
        <v>11</v>
      </c>
      <c r="B26" s="17"/>
      <c r="C26" s="17"/>
      <c r="D26" s="17"/>
      <c r="E26" s="10">
        <f>SUM(E25)</f>
        <v>1921043.9911764704</v>
      </c>
      <c r="F26" s="10">
        <f aca="true" t="shared" si="3" ref="F26:R26">SUM(F25)</f>
        <v>1921043.9911764704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0">
        <f t="shared" si="3"/>
        <v>0</v>
      </c>
      <c r="N26" s="10">
        <f t="shared" si="3"/>
        <v>0</v>
      </c>
      <c r="O26" s="10">
        <f t="shared" si="3"/>
        <v>0</v>
      </c>
      <c r="P26" s="10">
        <f t="shared" si="3"/>
        <v>0</v>
      </c>
      <c r="Q26" s="10">
        <f t="shared" si="3"/>
        <v>0</v>
      </c>
      <c r="R26" s="10">
        <f t="shared" si="3"/>
        <v>0</v>
      </c>
      <c r="S26" s="5"/>
      <c r="T26" s="5"/>
    </row>
    <row r="27" spans="1:20" ht="15.75">
      <c r="A27" s="18" t="s">
        <v>21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9"/>
      <c r="S27" s="5"/>
      <c r="T27" s="5"/>
    </row>
    <row r="28" spans="1:20" ht="15.75">
      <c r="A28" s="9">
        <f>A25+1</f>
        <v>11</v>
      </c>
      <c r="B28" s="11" t="s">
        <v>77</v>
      </c>
      <c r="C28" s="9"/>
      <c r="D28" s="9"/>
      <c r="E28" s="7">
        <v>6017493.805882353</v>
      </c>
      <c r="F28" s="7">
        <v>6017493.805882353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6">
        <v>0</v>
      </c>
      <c r="R28" s="10">
        <v>0</v>
      </c>
      <c r="S28" s="5"/>
      <c r="T28" s="5"/>
    </row>
    <row r="29" spans="1:20" ht="15.75" customHeight="1">
      <c r="A29" s="17" t="s">
        <v>11</v>
      </c>
      <c r="B29" s="17"/>
      <c r="C29" s="17"/>
      <c r="D29" s="17"/>
      <c r="E29" s="10">
        <f>SUM(E28)</f>
        <v>6017493.805882353</v>
      </c>
      <c r="F29" s="10">
        <f aca="true" t="shared" si="4" ref="F29:R29">SUM(F28)</f>
        <v>6017493.805882353</v>
      </c>
      <c r="G29" s="10">
        <f t="shared" si="4"/>
        <v>0</v>
      </c>
      <c r="H29" s="10">
        <f t="shared" si="4"/>
        <v>0</v>
      </c>
      <c r="I29" s="10">
        <f t="shared" si="4"/>
        <v>0</v>
      </c>
      <c r="J29" s="10">
        <f t="shared" si="4"/>
        <v>0</v>
      </c>
      <c r="K29" s="10">
        <f t="shared" si="4"/>
        <v>0</v>
      </c>
      <c r="L29" s="10">
        <f t="shared" si="4"/>
        <v>0</v>
      </c>
      <c r="M29" s="10">
        <f t="shared" si="4"/>
        <v>0</v>
      </c>
      <c r="N29" s="10">
        <f t="shared" si="4"/>
        <v>0</v>
      </c>
      <c r="O29" s="10">
        <f t="shared" si="4"/>
        <v>0</v>
      </c>
      <c r="P29" s="10">
        <f t="shared" si="4"/>
        <v>0</v>
      </c>
      <c r="Q29" s="10">
        <f t="shared" si="4"/>
        <v>0</v>
      </c>
      <c r="R29" s="10">
        <f t="shared" si="4"/>
        <v>0</v>
      </c>
      <c r="S29" s="5"/>
      <c r="T29" s="5"/>
    </row>
    <row r="30" spans="1:20" ht="15.75">
      <c r="A30" s="18" t="s">
        <v>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9"/>
      <c r="S30" s="5"/>
      <c r="T30" s="5"/>
    </row>
    <row r="31" spans="1:20" ht="31.5">
      <c r="A31" s="9">
        <f>A28+1</f>
        <v>12</v>
      </c>
      <c r="B31" s="11" t="s">
        <v>30</v>
      </c>
      <c r="C31" s="9"/>
      <c r="D31" s="9"/>
      <c r="E31" s="7">
        <v>2171271.4509803923</v>
      </c>
      <c r="F31" s="7">
        <v>0</v>
      </c>
      <c r="G31" s="7">
        <v>0</v>
      </c>
      <c r="H31" s="7">
        <v>0</v>
      </c>
      <c r="I31" s="7">
        <v>968</v>
      </c>
      <c r="J31" s="7">
        <v>2171271.4509803923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6">
        <v>0</v>
      </c>
      <c r="R31" s="10">
        <v>0</v>
      </c>
      <c r="S31" s="5"/>
      <c r="T31" s="5"/>
    </row>
    <row r="32" spans="1:20" ht="15.75" customHeight="1">
      <c r="A32" s="17" t="s">
        <v>11</v>
      </c>
      <c r="B32" s="17"/>
      <c r="C32" s="17"/>
      <c r="D32" s="17"/>
      <c r="E32" s="10">
        <f>SUM(E31)</f>
        <v>2171271.4509803923</v>
      </c>
      <c r="F32" s="10">
        <f aca="true" t="shared" si="5" ref="F32:R32">SUM(F31)</f>
        <v>0</v>
      </c>
      <c r="G32" s="10">
        <f t="shared" si="5"/>
        <v>0</v>
      </c>
      <c r="H32" s="10">
        <f t="shared" si="5"/>
        <v>0</v>
      </c>
      <c r="I32" s="10">
        <f t="shared" si="5"/>
        <v>968</v>
      </c>
      <c r="J32" s="10">
        <f t="shared" si="5"/>
        <v>2171271.4509803923</v>
      </c>
      <c r="K32" s="10">
        <f t="shared" si="5"/>
        <v>0</v>
      </c>
      <c r="L32" s="10">
        <f t="shared" si="5"/>
        <v>0</v>
      </c>
      <c r="M32" s="10">
        <f t="shared" si="5"/>
        <v>0</v>
      </c>
      <c r="N32" s="10">
        <f t="shared" si="5"/>
        <v>0</v>
      </c>
      <c r="O32" s="10">
        <f t="shared" si="5"/>
        <v>0</v>
      </c>
      <c r="P32" s="10">
        <f t="shared" si="5"/>
        <v>0</v>
      </c>
      <c r="Q32" s="10">
        <f t="shared" si="5"/>
        <v>0</v>
      </c>
      <c r="R32" s="10">
        <f t="shared" si="5"/>
        <v>0</v>
      </c>
      <c r="S32" s="5"/>
      <c r="T32" s="5"/>
    </row>
    <row r="33" spans="1:20" ht="15.75">
      <c r="A33" s="18" t="s">
        <v>22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9"/>
      <c r="S33" s="5"/>
      <c r="T33" s="5"/>
    </row>
    <row r="34" spans="1:20" ht="31.5">
      <c r="A34" s="9">
        <f>A31+1</f>
        <v>13</v>
      </c>
      <c r="B34" s="11" t="s">
        <v>62</v>
      </c>
      <c r="C34" s="9"/>
      <c r="D34" s="9"/>
      <c r="E34" s="7">
        <v>360619.3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170</v>
      </c>
      <c r="P34" s="7">
        <v>360619.3</v>
      </c>
      <c r="Q34" s="6">
        <v>0</v>
      </c>
      <c r="R34" s="10">
        <v>0</v>
      </c>
      <c r="S34" s="5"/>
      <c r="T34" s="5"/>
    </row>
    <row r="35" spans="1:20" ht="31.5">
      <c r="A35" s="9">
        <f>A34+1</f>
        <v>14</v>
      </c>
      <c r="B35" s="11" t="s">
        <v>63</v>
      </c>
      <c r="C35" s="9"/>
      <c r="D35" s="9"/>
      <c r="E35" s="7">
        <v>721019.6568627451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1315</v>
      </c>
      <c r="N35" s="7">
        <v>721019.6568627451</v>
      </c>
      <c r="O35" s="7">
        <v>0</v>
      </c>
      <c r="P35" s="7">
        <v>0</v>
      </c>
      <c r="Q35" s="6">
        <v>0</v>
      </c>
      <c r="R35" s="10">
        <v>0</v>
      </c>
      <c r="S35" s="5"/>
      <c r="T35" s="5"/>
    </row>
    <row r="36" spans="1:20" ht="31.5">
      <c r="A36" s="9">
        <f aca="true" t="shared" si="6" ref="A36:A48">A35+1</f>
        <v>15</v>
      </c>
      <c r="B36" s="11" t="s">
        <v>64</v>
      </c>
      <c r="C36" s="9"/>
      <c r="D36" s="9"/>
      <c r="E36" s="7">
        <v>106064.5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50</v>
      </c>
      <c r="P36" s="7">
        <v>106064.5</v>
      </c>
      <c r="Q36" s="6">
        <v>0</v>
      </c>
      <c r="R36" s="10">
        <v>0</v>
      </c>
      <c r="S36" s="5"/>
      <c r="T36" s="5"/>
    </row>
    <row r="37" spans="1:20" ht="31.5">
      <c r="A37" s="9">
        <f t="shared" si="6"/>
        <v>16</v>
      </c>
      <c r="B37" s="11" t="s">
        <v>65</v>
      </c>
      <c r="C37" s="9"/>
      <c r="D37" s="9"/>
      <c r="E37" s="7">
        <v>184552.23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87</v>
      </c>
      <c r="P37" s="7">
        <v>184552.23</v>
      </c>
      <c r="Q37" s="6">
        <v>0</v>
      </c>
      <c r="R37" s="10">
        <v>0</v>
      </c>
      <c r="S37" s="5"/>
      <c r="T37" s="5"/>
    </row>
    <row r="38" spans="1:20" ht="31.5">
      <c r="A38" s="9">
        <f t="shared" si="6"/>
        <v>17</v>
      </c>
      <c r="B38" s="11" t="s">
        <v>66</v>
      </c>
      <c r="C38" s="9"/>
      <c r="D38" s="9"/>
      <c r="E38" s="7">
        <v>184552.23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87</v>
      </c>
      <c r="P38" s="7">
        <v>184552.23</v>
      </c>
      <c r="Q38" s="6">
        <v>0</v>
      </c>
      <c r="R38" s="10">
        <v>0</v>
      </c>
      <c r="S38" s="5"/>
      <c r="T38" s="5"/>
    </row>
    <row r="39" spans="1:20" ht="31.5">
      <c r="A39" s="9">
        <f t="shared" si="6"/>
        <v>18</v>
      </c>
      <c r="B39" s="11" t="s">
        <v>67</v>
      </c>
      <c r="C39" s="9"/>
      <c r="D39" s="9"/>
      <c r="E39" s="7">
        <v>184552.23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87</v>
      </c>
      <c r="P39" s="7">
        <v>184552.23</v>
      </c>
      <c r="Q39" s="6">
        <v>0</v>
      </c>
      <c r="R39" s="10">
        <v>0</v>
      </c>
      <c r="S39" s="5"/>
      <c r="T39" s="5"/>
    </row>
    <row r="40" spans="1:20" ht="31.5">
      <c r="A40" s="9">
        <f t="shared" si="6"/>
        <v>19</v>
      </c>
      <c r="B40" s="11" t="s">
        <v>68</v>
      </c>
      <c r="C40" s="9"/>
      <c r="D40" s="9"/>
      <c r="E40" s="7">
        <v>875093.0588235293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1596</v>
      </c>
      <c r="N40" s="7">
        <v>875093.0588235293</v>
      </c>
      <c r="O40" s="7">
        <v>0</v>
      </c>
      <c r="P40" s="7">
        <v>0</v>
      </c>
      <c r="Q40" s="6">
        <v>0</v>
      </c>
      <c r="R40" s="10">
        <v>0</v>
      </c>
      <c r="S40" s="5"/>
      <c r="T40" s="5"/>
    </row>
    <row r="41" spans="1:20" ht="31.5">
      <c r="A41" s="9">
        <f t="shared" si="6"/>
        <v>20</v>
      </c>
      <c r="B41" s="11" t="s">
        <v>69</v>
      </c>
      <c r="C41" s="9"/>
      <c r="D41" s="9"/>
      <c r="E41" s="7">
        <v>1054367.6121568626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1273</v>
      </c>
      <c r="N41" s="7">
        <v>697990.8921568627</v>
      </c>
      <c r="O41" s="7">
        <v>168</v>
      </c>
      <c r="P41" s="7">
        <v>356376.72</v>
      </c>
      <c r="Q41" s="6">
        <v>0</v>
      </c>
      <c r="R41" s="10">
        <v>0</v>
      </c>
      <c r="S41" s="5"/>
      <c r="T41" s="5"/>
    </row>
    <row r="42" spans="1:20" ht="31.5">
      <c r="A42" s="9">
        <f t="shared" si="6"/>
        <v>21</v>
      </c>
      <c r="B42" s="11" t="s">
        <v>70</v>
      </c>
      <c r="C42" s="9"/>
      <c r="D42" s="9"/>
      <c r="E42" s="7">
        <v>356376.72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168</v>
      </c>
      <c r="P42" s="7">
        <v>356376.72</v>
      </c>
      <c r="Q42" s="6">
        <v>0</v>
      </c>
      <c r="R42" s="10">
        <v>0</v>
      </c>
      <c r="S42" s="5"/>
      <c r="T42" s="5"/>
    </row>
    <row r="43" spans="1:20" ht="31.5">
      <c r="A43" s="9">
        <f t="shared" si="6"/>
        <v>22</v>
      </c>
      <c r="B43" s="11" t="s">
        <v>74</v>
      </c>
      <c r="C43" s="9"/>
      <c r="D43" s="9"/>
      <c r="E43" s="7">
        <v>265161.25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125</v>
      </c>
      <c r="P43" s="7">
        <v>265161.25</v>
      </c>
      <c r="Q43" s="6">
        <v>0</v>
      </c>
      <c r="R43" s="10">
        <v>0</v>
      </c>
      <c r="S43" s="5"/>
      <c r="T43" s="5"/>
    </row>
    <row r="44" spans="1:20" ht="31.5">
      <c r="A44" s="9">
        <f t="shared" si="6"/>
        <v>23</v>
      </c>
      <c r="B44" s="11" t="s">
        <v>75</v>
      </c>
      <c r="C44" s="9"/>
      <c r="D44" s="9"/>
      <c r="E44" s="7">
        <v>1042327.8556862745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1355.5</v>
      </c>
      <c r="N44" s="7">
        <v>743225.9656862745</v>
      </c>
      <c r="O44" s="7">
        <v>141</v>
      </c>
      <c r="P44" s="7">
        <v>299101.89</v>
      </c>
      <c r="Q44" s="6">
        <v>0</v>
      </c>
      <c r="R44" s="10">
        <v>0</v>
      </c>
      <c r="S44" s="5"/>
      <c r="T44" s="5"/>
    </row>
    <row r="45" spans="1:20" ht="31.5">
      <c r="A45" s="9">
        <f t="shared" si="6"/>
        <v>24</v>
      </c>
      <c r="B45" s="11" t="s">
        <v>76</v>
      </c>
      <c r="C45" s="9"/>
      <c r="D45" s="9"/>
      <c r="E45" s="7">
        <v>299101.89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141</v>
      </c>
      <c r="P45" s="7">
        <v>299101.89</v>
      </c>
      <c r="Q45" s="6">
        <v>0</v>
      </c>
      <c r="R45" s="10">
        <v>0</v>
      </c>
      <c r="S45" s="5"/>
      <c r="T45" s="5"/>
    </row>
    <row r="46" spans="1:20" ht="31.5">
      <c r="A46" s="9">
        <f t="shared" si="6"/>
        <v>25</v>
      </c>
      <c r="B46" s="11" t="s">
        <v>71</v>
      </c>
      <c r="C46" s="9"/>
      <c r="D46" s="9"/>
      <c r="E46" s="7">
        <v>169703.2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80</v>
      </c>
      <c r="P46" s="7">
        <v>169703.2</v>
      </c>
      <c r="Q46" s="6">
        <v>0</v>
      </c>
      <c r="R46" s="10">
        <v>0</v>
      </c>
      <c r="S46" s="5"/>
      <c r="T46" s="5"/>
    </row>
    <row r="47" spans="1:20" ht="31.5">
      <c r="A47" s="9">
        <f t="shared" si="6"/>
        <v>26</v>
      </c>
      <c r="B47" s="11" t="s">
        <v>72</v>
      </c>
      <c r="C47" s="9"/>
      <c r="D47" s="9"/>
      <c r="E47" s="7">
        <v>318193.5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150</v>
      </c>
      <c r="P47" s="7">
        <v>318193.5</v>
      </c>
      <c r="Q47" s="6">
        <v>0</v>
      </c>
      <c r="R47" s="10">
        <v>0</v>
      </c>
      <c r="S47" s="5"/>
      <c r="T47" s="5"/>
    </row>
    <row r="48" spans="1:20" ht="31.5">
      <c r="A48" s="9">
        <f t="shared" si="6"/>
        <v>27</v>
      </c>
      <c r="B48" s="11" t="s">
        <v>73</v>
      </c>
      <c r="C48" s="9"/>
      <c r="D48" s="9"/>
      <c r="E48" s="7">
        <v>169703.2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80</v>
      </c>
      <c r="P48" s="7">
        <v>169703.2</v>
      </c>
      <c r="Q48" s="6">
        <v>0</v>
      </c>
      <c r="R48" s="10">
        <v>0</v>
      </c>
      <c r="S48" s="5"/>
      <c r="T48" s="5"/>
    </row>
    <row r="49" spans="1:20" ht="15.75" customHeight="1">
      <c r="A49" s="17" t="s">
        <v>11</v>
      </c>
      <c r="B49" s="17"/>
      <c r="C49" s="17"/>
      <c r="D49" s="17"/>
      <c r="E49" s="10">
        <f>SUM(E34:E48)</f>
        <v>6291388.433529411</v>
      </c>
      <c r="F49" s="10">
        <f aca="true" t="shared" si="7" ref="F49:R49">SUM(F34:F48)</f>
        <v>0</v>
      </c>
      <c r="G49" s="10">
        <f t="shared" si="7"/>
        <v>0</v>
      </c>
      <c r="H49" s="10">
        <f t="shared" si="7"/>
        <v>0</v>
      </c>
      <c r="I49" s="10">
        <f t="shared" si="7"/>
        <v>0</v>
      </c>
      <c r="J49" s="10">
        <f t="shared" si="7"/>
        <v>0</v>
      </c>
      <c r="K49" s="10">
        <f t="shared" si="7"/>
        <v>0</v>
      </c>
      <c r="L49" s="10">
        <f t="shared" si="7"/>
        <v>0</v>
      </c>
      <c r="M49" s="10">
        <f t="shared" si="7"/>
        <v>5539.5</v>
      </c>
      <c r="N49" s="10">
        <f t="shared" si="7"/>
        <v>3037329.573529411</v>
      </c>
      <c r="O49" s="10">
        <f t="shared" si="7"/>
        <v>1534</v>
      </c>
      <c r="P49" s="10">
        <f t="shared" si="7"/>
        <v>3254058.8600000003</v>
      </c>
      <c r="Q49" s="10">
        <f t="shared" si="7"/>
        <v>0</v>
      </c>
      <c r="R49" s="10">
        <f t="shared" si="7"/>
        <v>0</v>
      </c>
      <c r="S49" s="5"/>
      <c r="T49" s="5"/>
    </row>
    <row r="50" spans="1:20" ht="15.75">
      <c r="A50" s="18" t="s">
        <v>82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9"/>
      <c r="S50" s="5"/>
      <c r="T50" s="5"/>
    </row>
    <row r="51" spans="1:20" ht="31.5">
      <c r="A51" s="9">
        <f>A48+1</f>
        <v>28</v>
      </c>
      <c r="B51" s="11" t="s">
        <v>83</v>
      </c>
      <c r="C51" s="9"/>
      <c r="D51" s="9"/>
      <c r="E51" s="7">
        <v>1318441.1862745099</v>
      </c>
      <c r="F51" s="7">
        <v>748496.0676470587</v>
      </c>
      <c r="G51" s="7">
        <v>0</v>
      </c>
      <c r="H51" s="7">
        <v>0</v>
      </c>
      <c r="I51" s="7">
        <v>316.7</v>
      </c>
      <c r="J51" s="7">
        <v>569945.118627451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6">
        <v>0</v>
      </c>
      <c r="R51" s="10">
        <v>0</v>
      </c>
      <c r="S51" s="5"/>
      <c r="T51" s="5"/>
    </row>
    <row r="52" spans="1:20" ht="31.5">
      <c r="A52" s="9">
        <f>A51+1</f>
        <v>29</v>
      </c>
      <c r="B52" s="11" t="s">
        <v>84</v>
      </c>
      <c r="C52" s="9"/>
      <c r="D52" s="9"/>
      <c r="E52" s="7">
        <v>892204.7303921569</v>
      </c>
      <c r="F52" s="7">
        <v>203843.48039215687</v>
      </c>
      <c r="G52" s="7">
        <v>0</v>
      </c>
      <c r="H52" s="7">
        <v>0</v>
      </c>
      <c r="I52" s="7">
        <v>382.5</v>
      </c>
      <c r="J52" s="7">
        <v>688361.25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6">
        <v>0</v>
      </c>
      <c r="R52" s="10">
        <v>0</v>
      </c>
      <c r="S52" s="5"/>
      <c r="T52" s="5"/>
    </row>
    <row r="53" spans="1:20" ht="31.5">
      <c r="A53" s="9">
        <f>A52+1</f>
        <v>30</v>
      </c>
      <c r="B53" s="11" t="s">
        <v>85</v>
      </c>
      <c r="C53" s="9"/>
      <c r="D53" s="9"/>
      <c r="E53" s="7">
        <v>755792.2264705882</v>
      </c>
      <c r="F53" s="7">
        <v>203843.48039215687</v>
      </c>
      <c r="G53" s="7">
        <v>0</v>
      </c>
      <c r="H53" s="7">
        <v>0</v>
      </c>
      <c r="I53" s="7">
        <v>306.7</v>
      </c>
      <c r="J53" s="7">
        <v>551948.7460784314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6">
        <v>0</v>
      </c>
      <c r="R53" s="10">
        <v>0</v>
      </c>
      <c r="S53" s="5"/>
      <c r="T53" s="5"/>
    </row>
    <row r="54" spans="1:20" ht="31.5">
      <c r="A54" s="9">
        <f>A53+1</f>
        <v>31</v>
      </c>
      <c r="B54" s="11" t="s">
        <v>86</v>
      </c>
      <c r="C54" s="9"/>
      <c r="D54" s="9"/>
      <c r="E54" s="7">
        <v>1914218.7274509803</v>
      </c>
      <c r="F54" s="7">
        <v>203843.48039215687</v>
      </c>
      <c r="G54" s="7">
        <v>0</v>
      </c>
      <c r="H54" s="7">
        <v>0</v>
      </c>
      <c r="I54" s="7">
        <v>950.4</v>
      </c>
      <c r="J54" s="7">
        <v>1710375.2470588235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6">
        <v>0</v>
      </c>
      <c r="R54" s="10">
        <v>0</v>
      </c>
      <c r="S54" s="5"/>
      <c r="T54" s="5"/>
    </row>
    <row r="55" spans="1:20" ht="15.75" customHeight="1">
      <c r="A55" s="17" t="s">
        <v>11</v>
      </c>
      <c r="B55" s="17"/>
      <c r="C55" s="17"/>
      <c r="D55" s="17"/>
      <c r="E55" s="10">
        <f>SUM(E51:E54)</f>
        <v>4880656.870588236</v>
      </c>
      <c r="F55" s="10">
        <f aca="true" t="shared" si="8" ref="F55:R55">SUM(F51:F54)</f>
        <v>1360026.5088235294</v>
      </c>
      <c r="G55" s="10">
        <f t="shared" si="8"/>
        <v>0</v>
      </c>
      <c r="H55" s="10">
        <f t="shared" si="8"/>
        <v>0</v>
      </c>
      <c r="I55" s="10">
        <f t="shared" si="8"/>
        <v>1956.3000000000002</v>
      </c>
      <c r="J55" s="10">
        <f t="shared" si="8"/>
        <v>3520630.3617647057</v>
      </c>
      <c r="K55" s="10">
        <f t="shared" si="8"/>
        <v>0</v>
      </c>
      <c r="L55" s="10">
        <f t="shared" si="8"/>
        <v>0</v>
      </c>
      <c r="M55" s="10">
        <f t="shared" si="8"/>
        <v>0</v>
      </c>
      <c r="N55" s="10">
        <f t="shared" si="8"/>
        <v>0</v>
      </c>
      <c r="O55" s="10">
        <f t="shared" si="8"/>
        <v>0</v>
      </c>
      <c r="P55" s="10">
        <f t="shared" si="8"/>
        <v>0</v>
      </c>
      <c r="Q55" s="10">
        <f t="shared" si="8"/>
        <v>0</v>
      </c>
      <c r="R55" s="10">
        <f t="shared" si="8"/>
        <v>0</v>
      </c>
      <c r="S55" s="5"/>
      <c r="T55" s="5"/>
    </row>
    <row r="56" spans="1:20" ht="15.75">
      <c r="A56" s="18" t="s">
        <v>23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9"/>
      <c r="S56" s="5"/>
      <c r="T56" s="5"/>
    </row>
    <row r="57" spans="1:20" ht="31.5">
      <c r="A57" s="9">
        <f>A54+1</f>
        <v>32</v>
      </c>
      <c r="B57" s="11" t="s">
        <v>32</v>
      </c>
      <c r="C57" s="9"/>
      <c r="D57" s="9"/>
      <c r="E57" s="7">
        <v>2403988.2352941176</v>
      </c>
      <c r="F57" s="7">
        <v>0</v>
      </c>
      <c r="G57" s="7">
        <v>0</v>
      </c>
      <c r="H57" s="7">
        <v>0</v>
      </c>
      <c r="I57" s="7">
        <v>900</v>
      </c>
      <c r="J57" s="7">
        <v>2403988.2352941176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6">
        <v>0</v>
      </c>
      <c r="R57" s="10">
        <v>0</v>
      </c>
      <c r="S57" s="5"/>
      <c r="T57" s="5"/>
    </row>
    <row r="58" spans="1:20" ht="31.5">
      <c r="A58" s="9">
        <f>A57+1</f>
        <v>33</v>
      </c>
      <c r="B58" s="11" t="s">
        <v>33</v>
      </c>
      <c r="C58" s="9"/>
      <c r="D58" s="9"/>
      <c r="E58" s="7">
        <v>862071.9049411765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574.2</v>
      </c>
      <c r="N58" s="7">
        <v>862071.9049411765</v>
      </c>
      <c r="O58" s="7">
        <v>0</v>
      </c>
      <c r="P58" s="7">
        <v>0</v>
      </c>
      <c r="Q58" s="6">
        <v>0</v>
      </c>
      <c r="R58" s="10">
        <v>0</v>
      </c>
      <c r="S58" s="5"/>
      <c r="T58" s="5"/>
    </row>
    <row r="59" spans="1:20" ht="31.5">
      <c r="A59" s="9">
        <f aca="true" t="shared" si="9" ref="A59:A72">A58+1</f>
        <v>34</v>
      </c>
      <c r="B59" s="11" t="s">
        <v>34</v>
      </c>
      <c r="C59" s="9"/>
      <c r="D59" s="9"/>
      <c r="E59" s="7">
        <v>4737638.901960785</v>
      </c>
      <c r="F59" s="7">
        <v>4737638.901960785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6">
        <v>0</v>
      </c>
      <c r="R59" s="10">
        <v>0</v>
      </c>
      <c r="S59" s="5"/>
      <c r="T59" s="5"/>
    </row>
    <row r="60" spans="1:20" ht="31.5">
      <c r="A60" s="9">
        <f t="shared" si="9"/>
        <v>35</v>
      </c>
      <c r="B60" s="11" t="s">
        <v>35</v>
      </c>
      <c r="C60" s="9"/>
      <c r="D60" s="9"/>
      <c r="E60" s="7">
        <v>1905794.6794117647</v>
      </c>
      <c r="F60" s="7">
        <v>0</v>
      </c>
      <c r="G60" s="7">
        <v>0</v>
      </c>
      <c r="H60" s="7">
        <v>0</v>
      </c>
      <c r="I60" s="7">
        <v>1037.3</v>
      </c>
      <c r="J60" s="7">
        <v>1905794.6794117647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6">
        <v>0</v>
      </c>
      <c r="R60" s="10">
        <v>0</v>
      </c>
      <c r="S60" s="5"/>
      <c r="T60" s="5"/>
    </row>
    <row r="61" spans="1:20" ht="31.5">
      <c r="A61" s="9">
        <f t="shared" si="9"/>
        <v>36</v>
      </c>
      <c r="B61" s="11" t="s">
        <v>36</v>
      </c>
      <c r="C61" s="9"/>
      <c r="D61" s="9"/>
      <c r="E61" s="7">
        <v>848816.2941176471</v>
      </c>
      <c r="F61" s="7">
        <v>0</v>
      </c>
      <c r="G61" s="7">
        <v>0</v>
      </c>
      <c r="H61" s="7">
        <v>0</v>
      </c>
      <c r="I61" s="7">
        <v>462</v>
      </c>
      <c r="J61" s="7">
        <v>848816.2941176471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6">
        <v>0</v>
      </c>
      <c r="R61" s="10">
        <v>0</v>
      </c>
      <c r="S61" s="5"/>
      <c r="T61" s="5"/>
    </row>
    <row r="62" spans="1:20" ht="31.5">
      <c r="A62" s="9">
        <f t="shared" si="9"/>
        <v>37</v>
      </c>
      <c r="B62" s="11" t="s">
        <v>37</v>
      </c>
      <c r="C62" s="9"/>
      <c r="D62" s="9"/>
      <c r="E62" s="7">
        <v>1273224.4411764706</v>
      </c>
      <c r="F62" s="7">
        <v>0</v>
      </c>
      <c r="G62" s="7">
        <v>0</v>
      </c>
      <c r="H62" s="7">
        <v>0</v>
      </c>
      <c r="I62" s="7">
        <v>693</v>
      </c>
      <c r="J62" s="7">
        <v>1273224.4411764706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6">
        <v>0</v>
      </c>
      <c r="R62" s="10">
        <v>0</v>
      </c>
      <c r="S62" s="5"/>
      <c r="T62" s="5"/>
    </row>
    <row r="63" spans="1:20" ht="31.5">
      <c r="A63" s="9">
        <f t="shared" si="9"/>
        <v>38</v>
      </c>
      <c r="B63" s="11" t="s">
        <v>38</v>
      </c>
      <c r="C63" s="9"/>
      <c r="D63" s="9"/>
      <c r="E63" s="7">
        <v>3955369.3882352943</v>
      </c>
      <c r="F63" s="7">
        <v>2523037.823529412</v>
      </c>
      <c r="G63" s="7">
        <v>0</v>
      </c>
      <c r="H63" s="7">
        <v>0</v>
      </c>
      <c r="I63" s="7">
        <v>779.6</v>
      </c>
      <c r="J63" s="7">
        <v>1432331.5647058825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6">
        <v>0</v>
      </c>
      <c r="R63" s="10">
        <v>0</v>
      </c>
      <c r="S63" s="5"/>
      <c r="T63" s="5"/>
    </row>
    <row r="64" spans="1:20" ht="31.5">
      <c r="A64" s="9">
        <f t="shared" si="9"/>
        <v>39</v>
      </c>
      <c r="B64" s="11" t="s">
        <v>39</v>
      </c>
      <c r="C64" s="9"/>
      <c r="D64" s="9"/>
      <c r="E64" s="7">
        <v>13624235.582352942</v>
      </c>
      <c r="F64" s="7">
        <v>4311112.788235294</v>
      </c>
      <c r="G64" s="7">
        <v>0</v>
      </c>
      <c r="H64" s="7">
        <v>0</v>
      </c>
      <c r="I64" s="7">
        <v>5175</v>
      </c>
      <c r="J64" s="7">
        <v>9313122.794117648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6">
        <v>0</v>
      </c>
      <c r="R64" s="10">
        <v>0</v>
      </c>
      <c r="S64" s="5"/>
      <c r="T64" s="5"/>
    </row>
    <row r="65" spans="1:20" ht="31.5">
      <c r="A65" s="9">
        <f t="shared" si="9"/>
        <v>40</v>
      </c>
      <c r="B65" s="11" t="s">
        <v>40</v>
      </c>
      <c r="C65" s="9"/>
      <c r="D65" s="9"/>
      <c r="E65" s="7">
        <v>1355683.8884078432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902.98</v>
      </c>
      <c r="N65" s="7">
        <v>1355683.8884078432</v>
      </c>
      <c r="O65" s="7">
        <v>0</v>
      </c>
      <c r="P65" s="7">
        <v>0</v>
      </c>
      <c r="Q65" s="6">
        <v>0</v>
      </c>
      <c r="R65" s="10">
        <v>0</v>
      </c>
      <c r="S65" s="5"/>
      <c r="T65" s="5"/>
    </row>
    <row r="66" spans="1:20" ht="31.5">
      <c r="A66" s="9">
        <f t="shared" si="9"/>
        <v>41</v>
      </c>
      <c r="B66" s="11" t="s">
        <v>41</v>
      </c>
      <c r="C66" s="9"/>
      <c r="D66" s="9"/>
      <c r="E66" s="7">
        <v>4206247.084313724</v>
      </c>
      <c r="F66" s="7">
        <v>0</v>
      </c>
      <c r="G66" s="7">
        <v>0</v>
      </c>
      <c r="H66" s="7">
        <v>0</v>
      </c>
      <c r="I66" s="7">
        <v>991</v>
      </c>
      <c r="J66" s="7">
        <v>2647058.156862745</v>
      </c>
      <c r="K66" s="7">
        <v>0</v>
      </c>
      <c r="L66" s="7">
        <v>0</v>
      </c>
      <c r="M66" s="7">
        <v>980.32</v>
      </c>
      <c r="N66" s="7">
        <v>1342817.347450979</v>
      </c>
      <c r="O66" s="7">
        <v>102</v>
      </c>
      <c r="P66" s="7">
        <v>216371.58</v>
      </c>
      <c r="Q66" s="6">
        <v>0</v>
      </c>
      <c r="R66" s="10">
        <v>0</v>
      </c>
      <c r="S66" s="5"/>
      <c r="T66" s="5"/>
    </row>
    <row r="67" spans="1:20" ht="31.5">
      <c r="A67" s="9">
        <f>A66+1</f>
        <v>42</v>
      </c>
      <c r="B67" s="11" t="s">
        <v>42</v>
      </c>
      <c r="C67" s="9"/>
      <c r="D67" s="9"/>
      <c r="E67" s="7">
        <v>1764141.5705882353</v>
      </c>
      <c r="F67" s="7">
        <v>0</v>
      </c>
      <c r="G67" s="7">
        <v>0</v>
      </c>
      <c r="H67" s="7">
        <v>0</v>
      </c>
      <c r="I67" s="7">
        <v>960.2</v>
      </c>
      <c r="J67" s="7">
        <v>1764141.5705882353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6">
        <v>0</v>
      </c>
      <c r="R67" s="10">
        <v>0</v>
      </c>
      <c r="S67" s="5"/>
      <c r="T67" s="5"/>
    </row>
    <row r="68" spans="1:20" ht="31.5">
      <c r="A68" s="9">
        <f t="shared" si="9"/>
        <v>43</v>
      </c>
      <c r="B68" s="11" t="s">
        <v>43</v>
      </c>
      <c r="C68" s="9"/>
      <c r="D68" s="9"/>
      <c r="E68" s="7">
        <v>1952572.6666666665</v>
      </c>
      <c r="F68" s="7">
        <v>0</v>
      </c>
      <c r="G68" s="7">
        <v>0</v>
      </c>
      <c r="H68" s="7">
        <v>0</v>
      </c>
      <c r="I68" s="7">
        <v>731</v>
      </c>
      <c r="J68" s="7">
        <v>1952572.6666666665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6">
        <v>0</v>
      </c>
      <c r="R68" s="10">
        <v>0</v>
      </c>
      <c r="S68" s="5"/>
      <c r="T68" s="5"/>
    </row>
    <row r="69" spans="1:20" ht="31.5">
      <c r="A69" s="9">
        <f t="shared" si="9"/>
        <v>44</v>
      </c>
      <c r="B69" s="11" t="s">
        <v>44</v>
      </c>
      <c r="C69" s="9"/>
      <c r="D69" s="9"/>
      <c r="E69" s="7">
        <v>1095744.6705882351</v>
      </c>
      <c r="F69" s="7">
        <v>0</v>
      </c>
      <c r="G69" s="7">
        <v>0</v>
      </c>
      <c r="H69" s="7">
        <v>0</v>
      </c>
      <c r="I69" s="7">
        <v>596.4</v>
      </c>
      <c r="J69" s="7">
        <v>1095744.6705882351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6">
        <v>0</v>
      </c>
      <c r="R69" s="10">
        <v>0</v>
      </c>
      <c r="S69" s="5"/>
      <c r="T69" s="5"/>
    </row>
    <row r="70" spans="1:20" ht="31.5">
      <c r="A70" s="9">
        <f t="shared" si="9"/>
        <v>45</v>
      </c>
      <c r="B70" s="11" t="s">
        <v>45</v>
      </c>
      <c r="C70" s="9"/>
      <c r="D70" s="9"/>
      <c r="E70" s="7">
        <v>4813546.454901962</v>
      </c>
      <c r="F70" s="7">
        <v>2829300.57254902</v>
      </c>
      <c r="G70" s="7">
        <v>0</v>
      </c>
      <c r="H70" s="7">
        <v>0</v>
      </c>
      <c r="I70" s="7">
        <v>1080</v>
      </c>
      <c r="J70" s="7">
        <v>1984245.8823529412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6">
        <v>0</v>
      </c>
      <c r="R70" s="10">
        <v>0</v>
      </c>
      <c r="S70" s="5"/>
      <c r="T70" s="5"/>
    </row>
    <row r="71" spans="1:20" ht="31.5">
      <c r="A71" s="9">
        <f t="shared" si="9"/>
        <v>46</v>
      </c>
      <c r="B71" s="11" t="s">
        <v>81</v>
      </c>
      <c r="C71" s="9"/>
      <c r="D71" s="9"/>
      <c r="E71" s="7">
        <v>1682934.4705882352</v>
      </c>
      <c r="F71" s="7">
        <v>0</v>
      </c>
      <c r="G71" s="7">
        <v>0</v>
      </c>
      <c r="H71" s="7">
        <v>0</v>
      </c>
      <c r="I71" s="7">
        <v>916</v>
      </c>
      <c r="J71" s="7">
        <v>1682934.4705882352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6">
        <v>0</v>
      </c>
      <c r="R71" s="10">
        <v>0</v>
      </c>
      <c r="S71" s="5"/>
      <c r="T71" s="5"/>
    </row>
    <row r="72" spans="1:20" ht="31.5">
      <c r="A72" s="9">
        <f t="shared" si="9"/>
        <v>47</v>
      </c>
      <c r="B72" s="11" t="s">
        <v>90</v>
      </c>
      <c r="C72" s="9"/>
      <c r="D72" s="9"/>
      <c r="E72" s="7">
        <v>2355709.2647058824</v>
      </c>
      <c r="F72" s="7">
        <v>0</v>
      </c>
      <c r="G72" s="7">
        <v>0</v>
      </c>
      <c r="H72" s="7">
        <v>0</v>
      </c>
      <c r="I72" s="7">
        <v>745</v>
      </c>
      <c r="J72" s="7">
        <v>1368762.205882353</v>
      </c>
      <c r="K72" s="7">
        <v>0</v>
      </c>
      <c r="L72" s="7">
        <v>0</v>
      </c>
      <c r="M72" s="7">
        <v>1800</v>
      </c>
      <c r="N72" s="7">
        <v>986947.0588235293</v>
      </c>
      <c r="O72" s="7">
        <v>0</v>
      </c>
      <c r="P72" s="7">
        <v>0</v>
      </c>
      <c r="Q72" s="6">
        <v>0</v>
      </c>
      <c r="R72" s="10">
        <v>0</v>
      </c>
      <c r="S72" s="5"/>
      <c r="T72" s="5"/>
    </row>
    <row r="73" spans="1:20" ht="15.75" customHeight="1">
      <c r="A73" s="17" t="s">
        <v>11</v>
      </c>
      <c r="B73" s="17"/>
      <c r="C73" s="17"/>
      <c r="D73" s="17"/>
      <c r="E73" s="10">
        <f>SUM(E57:E72)</f>
        <v>48837719.49825098</v>
      </c>
      <c r="F73" s="10">
        <f aca="true" t="shared" si="10" ref="F73:R73">SUM(F57:F72)</f>
        <v>14401090.086274508</v>
      </c>
      <c r="G73" s="10">
        <f t="shared" si="10"/>
        <v>0</v>
      </c>
      <c r="H73" s="10">
        <f t="shared" si="10"/>
        <v>0</v>
      </c>
      <c r="I73" s="10">
        <f t="shared" si="10"/>
        <v>15066.5</v>
      </c>
      <c r="J73" s="10">
        <f t="shared" si="10"/>
        <v>29672737.632352937</v>
      </c>
      <c r="K73" s="10">
        <f t="shared" si="10"/>
        <v>0</v>
      </c>
      <c r="L73" s="10">
        <f t="shared" si="10"/>
        <v>0</v>
      </c>
      <c r="M73" s="10">
        <f t="shared" si="10"/>
        <v>4257.5</v>
      </c>
      <c r="N73" s="10">
        <f t="shared" si="10"/>
        <v>4547520.199623528</v>
      </c>
      <c r="O73" s="10">
        <f t="shared" si="10"/>
        <v>102</v>
      </c>
      <c r="P73" s="10">
        <f t="shared" si="10"/>
        <v>216371.58</v>
      </c>
      <c r="Q73" s="10">
        <f t="shared" si="10"/>
        <v>0</v>
      </c>
      <c r="R73" s="10">
        <f t="shared" si="10"/>
        <v>0</v>
      </c>
      <c r="S73" s="5"/>
      <c r="T73" s="5"/>
    </row>
    <row r="74" spans="1:20" ht="15.75">
      <c r="A74" s="18" t="s">
        <v>24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9"/>
      <c r="S74" s="5"/>
      <c r="T74" s="5"/>
    </row>
    <row r="75" spans="1:20" ht="31.5">
      <c r="A75" s="9">
        <f>A72+1</f>
        <v>48</v>
      </c>
      <c r="B75" s="11" t="s">
        <v>87</v>
      </c>
      <c r="C75" s="9"/>
      <c r="D75" s="9"/>
      <c r="E75" s="7">
        <v>1880694.1176470588</v>
      </c>
      <c r="F75" s="7">
        <v>1142842.843137255</v>
      </c>
      <c r="G75" s="7">
        <v>0</v>
      </c>
      <c r="H75" s="7">
        <v>0</v>
      </c>
      <c r="I75" s="7">
        <v>410</v>
      </c>
      <c r="J75" s="7">
        <v>737851.274509804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6">
        <v>0</v>
      </c>
      <c r="R75" s="10">
        <v>0</v>
      </c>
      <c r="S75" s="5"/>
      <c r="T75" s="5"/>
    </row>
    <row r="76" spans="1:20" ht="15.75" customHeight="1">
      <c r="A76" s="17" t="s">
        <v>11</v>
      </c>
      <c r="B76" s="17"/>
      <c r="C76" s="17"/>
      <c r="D76" s="17"/>
      <c r="E76" s="10">
        <f>SUM(E75)</f>
        <v>1880694.1176470588</v>
      </c>
      <c r="F76" s="10">
        <f aca="true" t="shared" si="11" ref="F76:R76">SUM(F75)</f>
        <v>1142842.843137255</v>
      </c>
      <c r="G76" s="10">
        <f t="shared" si="11"/>
        <v>0</v>
      </c>
      <c r="H76" s="10">
        <f t="shared" si="11"/>
        <v>0</v>
      </c>
      <c r="I76" s="10">
        <f t="shared" si="11"/>
        <v>410</v>
      </c>
      <c r="J76" s="10">
        <f t="shared" si="11"/>
        <v>737851.274509804</v>
      </c>
      <c r="K76" s="10">
        <f t="shared" si="11"/>
        <v>0</v>
      </c>
      <c r="L76" s="10">
        <f t="shared" si="11"/>
        <v>0</v>
      </c>
      <c r="M76" s="10">
        <f t="shared" si="11"/>
        <v>0</v>
      </c>
      <c r="N76" s="10">
        <f t="shared" si="11"/>
        <v>0</v>
      </c>
      <c r="O76" s="10">
        <f t="shared" si="11"/>
        <v>0</v>
      </c>
      <c r="P76" s="10">
        <f t="shared" si="11"/>
        <v>0</v>
      </c>
      <c r="Q76" s="10">
        <f t="shared" si="11"/>
        <v>0</v>
      </c>
      <c r="R76" s="10">
        <f t="shared" si="11"/>
        <v>0</v>
      </c>
      <c r="S76" s="5"/>
      <c r="T76" s="5"/>
    </row>
    <row r="77" spans="1:20" ht="15.75">
      <c r="A77" s="18" t="s">
        <v>25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9"/>
      <c r="S77" s="5"/>
      <c r="T77" s="5"/>
    </row>
    <row r="78" spans="1:20" ht="31.5">
      <c r="A78" s="9">
        <f>A75+1</f>
        <v>49</v>
      </c>
      <c r="B78" s="11" t="s">
        <v>46</v>
      </c>
      <c r="C78" s="15"/>
      <c r="D78" s="9"/>
      <c r="E78" s="7">
        <v>3775318.4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2284.8</v>
      </c>
      <c r="N78" s="7">
        <v>3775318.4</v>
      </c>
      <c r="O78" s="7">
        <v>0</v>
      </c>
      <c r="P78" s="7">
        <v>0</v>
      </c>
      <c r="Q78" s="6">
        <v>0</v>
      </c>
      <c r="R78" s="10">
        <v>0</v>
      </c>
      <c r="S78" s="5"/>
      <c r="T78" s="5"/>
    </row>
    <row r="79" spans="1:20" ht="31.5">
      <c r="A79" s="9">
        <f>A78+1</f>
        <v>50</v>
      </c>
      <c r="B79" s="11" t="s">
        <v>47</v>
      </c>
      <c r="C79" s="15"/>
      <c r="D79" s="9"/>
      <c r="E79" s="7">
        <v>1802228.8616862744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770</v>
      </c>
      <c r="N79" s="7">
        <v>1638041.0156862745</v>
      </c>
      <c r="O79" s="7">
        <v>77.4</v>
      </c>
      <c r="P79" s="7">
        <v>164187.84600000002</v>
      </c>
      <c r="Q79" s="6">
        <v>0</v>
      </c>
      <c r="R79" s="10">
        <v>0</v>
      </c>
      <c r="S79" s="5"/>
      <c r="T79" s="5"/>
    </row>
    <row r="80" spans="1:20" ht="31.5">
      <c r="A80" s="9">
        <f aca="true" t="shared" si="12" ref="A80:A89">A79+1</f>
        <v>51</v>
      </c>
      <c r="B80" s="11" t="s">
        <v>48</v>
      </c>
      <c r="C80" s="15"/>
      <c r="D80" s="9"/>
      <c r="E80" s="7">
        <v>5001141.048039217</v>
      </c>
      <c r="F80" s="7">
        <v>5001141.048039217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/>
      <c r="N80" s="7">
        <v>0</v>
      </c>
      <c r="O80" s="7">
        <v>0</v>
      </c>
      <c r="P80" s="7">
        <v>0</v>
      </c>
      <c r="Q80" s="6">
        <v>0</v>
      </c>
      <c r="R80" s="10">
        <v>0</v>
      </c>
      <c r="S80" s="5"/>
      <c r="T80" s="5"/>
    </row>
    <row r="81" spans="1:20" ht="31.5">
      <c r="A81" s="9">
        <f t="shared" si="12"/>
        <v>52</v>
      </c>
      <c r="B81" s="11" t="s">
        <v>49</v>
      </c>
      <c r="C81" s="15"/>
      <c r="D81" s="9"/>
      <c r="E81" s="7">
        <v>1925820.0236274507</v>
      </c>
      <c r="F81" s="7">
        <v>0</v>
      </c>
      <c r="G81" s="7">
        <v>0</v>
      </c>
      <c r="H81" s="7">
        <v>0</v>
      </c>
      <c r="I81" s="7">
        <v>1252.59</v>
      </c>
      <c r="J81" s="7">
        <v>1786770.5138235292</v>
      </c>
      <c r="K81" s="7">
        <v>0</v>
      </c>
      <c r="L81" s="7">
        <v>0</v>
      </c>
      <c r="M81" s="7">
        <v>2450</v>
      </c>
      <c r="N81" s="7">
        <v>139049.50980392157</v>
      </c>
      <c r="O81" s="7">
        <v>0</v>
      </c>
      <c r="P81" s="7">
        <v>0</v>
      </c>
      <c r="Q81" s="6">
        <v>0</v>
      </c>
      <c r="R81" s="10">
        <v>0</v>
      </c>
      <c r="S81" s="5"/>
      <c r="T81" s="5"/>
    </row>
    <row r="82" spans="1:20" ht="31.5">
      <c r="A82" s="9">
        <f t="shared" si="12"/>
        <v>53</v>
      </c>
      <c r="B82" s="11" t="s">
        <v>50</v>
      </c>
      <c r="C82" s="15"/>
      <c r="D82" s="9"/>
      <c r="E82" s="7">
        <v>2033878.0400000003</v>
      </c>
      <c r="F82" s="7">
        <v>0</v>
      </c>
      <c r="G82" s="7">
        <v>0</v>
      </c>
      <c r="H82" s="7">
        <v>0</v>
      </c>
      <c r="I82" s="7">
        <v>1130.16</v>
      </c>
      <c r="J82" s="7">
        <v>2033878.0400000003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6">
        <v>0</v>
      </c>
      <c r="R82" s="10">
        <v>0</v>
      </c>
      <c r="S82" s="5"/>
      <c r="T82" s="5"/>
    </row>
    <row r="83" spans="1:20" ht="31.5">
      <c r="A83" s="9">
        <f t="shared" si="12"/>
        <v>54</v>
      </c>
      <c r="B83" s="11" t="s">
        <v>51</v>
      </c>
      <c r="C83" s="15"/>
      <c r="D83" s="9"/>
      <c r="E83" s="7">
        <v>3444397.727647059</v>
      </c>
      <c r="F83" s="7">
        <v>0</v>
      </c>
      <c r="G83" s="7">
        <v>0</v>
      </c>
      <c r="H83" s="7">
        <v>0</v>
      </c>
      <c r="I83" s="7">
        <v>1913.94</v>
      </c>
      <c r="J83" s="7">
        <v>3444397.727647059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6">
        <v>0</v>
      </c>
      <c r="R83" s="10">
        <v>0</v>
      </c>
      <c r="S83" s="5"/>
      <c r="T83" s="5"/>
    </row>
    <row r="84" spans="1:20" ht="31.5">
      <c r="A84" s="9">
        <f t="shared" si="12"/>
        <v>55</v>
      </c>
      <c r="B84" s="11" t="s">
        <v>52</v>
      </c>
      <c r="C84" s="15">
        <v>2004</v>
      </c>
      <c r="D84" s="9" t="s">
        <v>96</v>
      </c>
      <c r="E84" s="7">
        <v>2971824.4205882354</v>
      </c>
      <c r="F84" s="7">
        <v>2971824.4205882354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6">
        <v>0</v>
      </c>
      <c r="R84" s="10">
        <v>0</v>
      </c>
      <c r="S84" s="5"/>
      <c r="T84" s="5"/>
    </row>
    <row r="85" spans="1:20" ht="31.5">
      <c r="A85" s="9">
        <f t="shared" si="12"/>
        <v>56</v>
      </c>
      <c r="B85" s="11" t="s">
        <v>53</v>
      </c>
      <c r="C85" s="15">
        <v>2007</v>
      </c>
      <c r="D85" s="9" t="s">
        <v>96</v>
      </c>
      <c r="E85" s="7">
        <v>2560918.202078432</v>
      </c>
      <c r="F85" s="7">
        <v>291753.8823529412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917.6</v>
      </c>
      <c r="N85" s="7">
        <v>1940364.3697254902</v>
      </c>
      <c r="O85" s="7">
        <v>155</v>
      </c>
      <c r="P85" s="7">
        <v>328799.95</v>
      </c>
      <c r="Q85" s="6">
        <v>0</v>
      </c>
      <c r="R85" s="10">
        <v>0</v>
      </c>
      <c r="S85" s="5"/>
      <c r="T85" s="5"/>
    </row>
    <row r="86" spans="1:20" ht="31.5">
      <c r="A86" s="9">
        <f t="shared" si="12"/>
        <v>57</v>
      </c>
      <c r="B86" s="11" t="s">
        <v>54</v>
      </c>
      <c r="C86" s="15"/>
      <c r="D86" s="9"/>
      <c r="E86" s="7">
        <v>1174233.9884313724</v>
      </c>
      <c r="F86" s="7">
        <v>0</v>
      </c>
      <c r="G86" s="7">
        <v>0</v>
      </c>
      <c r="H86" s="7">
        <v>0</v>
      </c>
      <c r="I86" s="7">
        <v>823.18</v>
      </c>
      <c r="J86" s="7">
        <v>1174233.9884313724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6">
        <v>0</v>
      </c>
      <c r="R86" s="10">
        <v>0</v>
      </c>
      <c r="S86" s="5"/>
      <c r="T86" s="5"/>
    </row>
    <row r="87" spans="1:20" ht="31.5">
      <c r="A87" s="9">
        <f t="shared" si="12"/>
        <v>58</v>
      </c>
      <c r="B87" s="11" t="s">
        <v>55</v>
      </c>
      <c r="C87" s="15"/>
      <c r="D87" s="9"/>
      <c r="E87" s="7">
        <v>1420058.6364705882</v>
      </c>
      <c r="F87" s="7">
        <v>0</v>
      </c>
      <c r="G87" s="7">
        <v>0</v>
      </c>
      <c r="H87" s="7">
        <v>0</v>
      </c>
      <c r="I87" s="7">
        <v>772.92</v>
      </c>
      <c r="J87" s="7">
        <v>1420058.6364705882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6">
        <v>0</v>
      </c>
      <c r="R87" s="10">
        <v>0</v>
      </c>
      <c r="S87" s="5"/>
      <c r="T87" s="5"/>
    </row>
    <row r="88" spans="1:20" ht="31.5">
      <c r="A88" s="9">
        <f t="shared" si="12"/>
        <v>59</v>
      </c>
      <c r="B88" s="11" t="s">
        <v>56</v>
      </c>
      <c r="C88" s="15"/>
      <c r="D88" s="9"/>
      <c r="E88" s="7">
        <v>1238169.4305882351</v>
      </c>
      <c r="F88" s="7">
        <v>0</v>
      </c>
      <c r="G88" s="7">
        <v>0</v>
      </c>
      <c r="H88" s="7">
        <v>0</v>
      </c>
      <c r="I88" s="7">
        <v>673.92</v>
      </c>
      <c r="J88" s="7">
        <v>1238169.4305882351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6">
        <v>0</v>
      </c>
      <c r="R88" s="10">
        <v>0</v>
      </c>
      <c r="S88" s="5"/>
      <c r="T88" s="5"/>
    </row>
    <row r="89" spans="1:20" ht="31.5">
      <c r="A89" s="9">
        <f t="shared" si="12"/>
        <v>60</v>
      </c>
      <c r="B89" s="11" t="s">
        <v>57</v>
      </c>
      <c r="C89" s="15"/>
      <c r="D89" s="9"/>
      <c r="E89" s="7">
        <v>4317623.852941176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2613</v>
      </c>
      <c r="N89" s="7">
        <v>4317623.852941176</v>
      </c>
      <c r="O89" s="7">
        <v>0</v>
      </c>
      <c r="P89" s="7">
        <v>0</v>
      </c>
      <c r="Q89" s="6">
        <v>0</v>
      </c>
      <c r="R89" s="10">
        <v>0</v>
      </c>
      <c r="S89" s="5"/>
      <c r="T89" s="5"/>
    </row>
    <row r="90" spans="1:20" ht="31.5">
      <c r="A90" s="9">
        <f>A89+1</f>
        <v>61</v>
      </c>
      <c r="B90" s="11" t="s">
        <v>58</v>
      </c>
      <c r="C90" s="15"/>
      <c r="D90" s="9"/>
      <c r="E90" s="7">
        <v>1984999.892156863</v>
      </c>
      <c r="F90" s="7">
        <v>0</v>
      </c>
      <c r="G90" s="7">
        <v>0</v>
      </c>
      <c r="H90" s="7">
        <v>0</v>
      </c>
      <c r="I90" s="7">
        <v>1103</v>
      </c>
      <c r="J90" s="7">
        <v>1984999.892156863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6">
        <v>0</v>
      </c>
      <c r="R90" s="10">
        <v>0</v>
      </c>
      <c r="S90" s="5"/>
      <c r="T90" s="5"/>
    </row>
    <row r="91" spans="1:20" ht="15.75" customHeight="1">
      <c r="A91" s="17" t="s">
        <v>11</v>
      </c>
      <c r="B91" s="17"/>
      <c r="C91" s="17"/>
      <c r="D91" s="17"/>
      <c r="E91" s="10">
        <f>SUM(E78:E90)</f>
        <v>33650612.5242549</v>
      </c>
      <c r="F91" s="10">
        <f aca="true" t="shared" si="13" ref="F91:R91">SUM(F78:F90)</f>
        <v>8264719.350980394</v>
      </c>
      <c r="G91" s="10">
        <f t="shared" si="13"/>
        <v>0</v>
      </c>
      <c r="H91" s="10">
        <f t="shared" si="13"/>
        <v>0</v>
      </c>
      <c r="I91" s="10">
        <f t="shared" si="13"/>
        <v>7669.710000000001</v>
      </c>
      <c r="J91" s="10">
        <f t="shared" si="13"/>
        <v>13082508.229117649</v>
      </c>
      <c r="K91" s="10">
        <f t="shared" si="13"/>
        <v>0</v>
      </c>
      <c r="L91" s="10">
        <f t="shared" si="13"/>
        <v>0</v>
      </c>
      <c r="M91" s="10">
        <f t="shared" si="13"/>
        <v>9035.400000000001</v>
      </c>
      <c r="N91" s="10">
        <f t="shared" si="13"/>
        <v>11810397.148156863</v>
      </c>
      <c r="O91" s="10">
        <f t="shared" si="13"/>
        <v>232.4</v>
      </c>
      <c r="P91" s="10">
        <f t="shared" si="13"/>
        <v>492987.79600000003</v>
      </c>
      <c r="Q91" s="10">
        <f t="shared" si="13"/>
        <v>0</v>
      </c>
      <c r="R91" s="10">
        <f t="shared" si="13"/>
        <v>0</v>
      </c>
      <c r="S91" s="5"/>
      <c r="T91" s="5"/>
    </row>
    <row r="92" spans="1:20" ht="15.75">
      <c r="A92" s="18" t="s">
        <v>26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9"/>
      <c r="S92" s="5"/>
      <c r="T92" s="5"/>
    </row>
    <row r="93" spans="1:20" ht="31.5">
      <c r="A93" s="9">
        <f>A90+1</f>
        <v>62</v>
      </c>
      <c r="B93" s="11" t="s">
        <v>61</v>
      </c>
      <c r="C93" s="9"/>
      <c r="D93" s="9"/>
      <c r="E93" s="7">
        <v>1893698.7460784314</v>
      </c>
      <c r="F93" s="7">
        <v>788626.125490196</v>
      </c>
      <c r="G93" s="7">
        <v>0</v>
      </c>
      <c r="H93" s="7">
        <v>0</v>
      </c>
      <c r="I93" s="7">
        <v>491.3</v>
      </c>
      <c r="J93" s="7">
        <v>902648.15</v>
      </c>
      <c r="K93" s="7">
        <v>0</v>
      </c>
      <c r="L93" s="7">
        <v>0</v>
      </c>
      <c r="M93" s="7">
        <v>24</v>
      </c>
      <c r="N93" s="7">
        <v>202424.47058823533</v>
      </c>
      <c r="O93" s="7">
        <v>0</v>
      </c>
      <c r="P93" s="7">
        <v>0</v>
      </c>
      <c r="Q93" s="6">
        <v>0</v>
      </c>
      <c r="R93" s="10">
        <v>0</v>
      </c>
      <c r="S93" s="5"/>
      <c r="T93" s="5"/>
    </row>
    <row r="94" spans="1:20" ht="31.5">
      <c r="A94" s="9">
        <f>A93+1</f>
        <v>63</v>
      </c>
      <c r="B94" s="11" t="s">
        <v>92</v>
      </c>
      <c r="C94" s="9"/>
      <c r="D94" s="9"/>
      <c r="E94" s="7">
        <v>3109487.3715686277</v>
      </c>
      <c r="F94" s="7">
        <v>602158.9588235294</v>
      </c>
      <c r="G94" s="7">
        <v>0</v>
      </c>
      <c r="H94" s="7">
        <v>0</v>
      </c>
      <c r="I94" s="7">
        <v>560.6</v>
      </c>
      <c r="J94" s="7">
        <v>2422984.8833333333</v>
      </c>
      <c r="K94" s="7">
        <v>0</v>
      </c>
      <c r="L94" s="7">
        <v>0</v>
      </c>
      <c r="M94" s="7">
        <v>10</v>
      </c>
      <c r="N94" s="7">
        <v>84343.52941176473</v>
      </c>
      <c r="O94" s="7">
        <v>0</v>
      </c>
      <c r="P94" s="7">
        <v>0</v>
      </c>
      <c r="Q94" s="6">
        <v>0</v>
      </c>
      <c r="R94" s="10">
        <v>0</v>
      </c>
      <c r="S94" s="5"/>
      <c r="T94" s="5"/>
    </row>
    <row r="95" spans="1:20" ht="31.5">
      <c r="A95" s="9">
        <f>A94+1</f>
        <v>64</v>
      </c>
      <c r="B95" s="11" t="s">
        <v>93</v>
      </c>
      <c r="C95" s="9"/>
      <c r="D95" s="9"/>
      <c r="E95" s="7">
        <v>2286247.6676470586</v>
      </c>
      <c r="F95" s="7">
        <v>908241.2058823529</v>
      </c>
      <c r="G95" s="7">
        <v>0</v>
      </c>
      <c r="H95" s="7">
        <v>0</v>
      </c>
      <c r="I95" s="7">
        <v>524.1</v>
      </c>
      <c r="J95" s="7">
        <v>1175581.9911764706</v>
      </c>
      <c r="K95" s="7">
        <v>0</v>
      </c>
      <c r="L95" s="7">
        <v>0</v>
      </c>
      <c r="M95" s="7">
        <v>24</v>
      </c>
      <c r="N95" s="7">
        <v>202424.47058823533</v>
      </c>
      <c r="O95" s="7">
        <v>0</v>
      </c>
      <c r="P95" s="7">
        <v>0</v>
      </c>
      <c r="Q95" s="6">
        <v>0</v>
      </c>
      <c r="R95" s="10">
        <v>0</v>
      </c>
      <c r="S95" s="5"/>
      <c r="T95" s="5"/>
    </row>
    <row r="96" spans="1:20" ht="31.5">
      <c r="A96" s="9">
        <f>A95+1</f>
        <v>65</v>
      </c>
      <c r="B96" s="27" t="s">
        <v>111</v>
      </c>
      <c r="C96" s="24"/>
      <c r="D96" s="24"/>
      <c r="E96" s="25">
        <v>5484280.9999</v>
      </c>
      <c r="F96" s="26">
        <v>5308362.3757</v>
      </c>
      <c r="G96" s="26">
        <v>0</v>
      </c>
      <c r="H96" s="26">
        <v>0</v>
      </c>
      <c r="I96" s="26">
        <v>0</v>
      </c>
      <c r="J96" s="26">
        <v>0</v>
      </c>
      <c r="K96" s="26"/>
      <c r="L96" s="26"/>
      <c r="M96" s="25">
        <v>9.9</v>
      </c>
      <c r="N96" s="25">
        <v>175918.62420000002</v>
      </c>
      <c r="O96" s="26">
        <v>0</v>
      </c>
      <c r="P96" s="26"/>
      <c r="Q96" s="26">
        <v>0</v>
      </c>
      <c r="R96" s="26">
        <v>0</v>
      </c>
      <c r="S96" s="5"/>
      <c r="T96" s="5"/>
    </row>
    <row r="97" spans="1:20" ht="31.5">
      <c r="A97" s="9">
        <f>A96+1</f>
        <v>66</v>
      </c>
      <c r="B97" s="11" t="s">
        <v>94</v>
      </c>
      <c r="C97" s="9"/>
      <c r="D97" s="9"/>
      <c r="E97" s="7">
        <v>3880618.720588235</v>
      </c>
      <c r="F97" s="7">
        <v>3576982.0147058824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36</v>
      </c>
      <c r="N97" s="7">
        <v>303636.705882353</v>
      </c>
      <c r="O97" s="7">
        <v>0</v>
      </c>
      <c r="P97" s="7">
        <v>0</v>
      </c>
      <c r="Q97" s="6">
        <v>0</v>
      </c>
      <c r="R97" s="10">
        <v>0</v>
      </c>
      <c r="S97" s="5"/>
      <c r="T97" s="5"/>
    </row>
    <row r="98" spans="1:20" ht="31.5">
      <c r="A98" s="9">
        <f>A97+1</f>
        <v>67</v>
      </c>
      <c r="B98" s="11" t="s">
        <v>95</v>
      </c>
      <c r="C98" s="9"/>
      <c r="D98" s="9"/>
      <c r="E98" s="7">
        <v>3994263.124509804</v>
      </c>
      <c r="F98" s="7">
        <v>3690626.4186274507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36</v>
      </c>
      <c r="N98" s="7">
        <v>303636.705882353</v>
      </c>
      <c r="O98" s="7">
        <v>0</v>
      </c>
      <c r="P98" s="7">
        <v>0</v>
      </c>
      <c r="Q98" s="6">
        <v>0</v>
      </c>
      <c r="R98" s="10">
        <v>0</v>
      </c>
      <c r="S98" s="5"/>
      <c r="T98" s="5"/>
    </row>
    <row r="99" spans="1:20" ht="30.75" customHeight="1">
      <c r="A99" s="35" t="s">
        <v>104</v>
      </c>
      <c r="B99" s="35"/>
      <c r="C99" s="35"/>
      <c r="D99" s="35"/>
      <c r="E99" s="35"/>
      <c r="F99" s="35"/>
      <c r="G99" s="35"/>
      <c r="H99" s="35"/>
      <c r="I99" s="35"/>
      <c r="J99" s="35"/>
      <c r="K99" s="14"/>
      <c r="L99" s="14"/>
      <c r="M99" s="14"/>
      <c r="N99" s="13"/>
      <c r="O99" s="14"/>
      <c r="P99" s="14"/>
      <c r="Q99" s="5"/>
      <c r="R99" s="12"/>
      <c r="S99" s="5"/>
      <c r="T99" s="5"/>
    </row>
    <row r="100" spans="1:20" ht="27" customHeight="1">
      <c r="A100" s="36" t="s">
        <v>105</v>
      </c>
      <c r="B100" s="36"/>
      <c r="C100" s="36"/>
      <c r="D100" s="36"/>
      <c r="E100" s="36"/>
      <c r="F100" s="36"/>
      <c r="G100" s="36"/>
      <c r="H100" s="36"/>
      <c r="I100" s="36"/>
      <c r="J100" s="36"/>
      <c r="K100" s="14"/>
      <c r="L100" s="14"/>
      <c r="M100" s="14"/>
      <c r="N100" s="13"/>
      <c r="O100" s="14"/>
      <c r="P100" s="14"/>
      <c r="Q100" s="5"/>
      <c r="R100" s="12"/>
      <c r="S100" s="5"/>
      <c r="T100" s="5"/>
    </row>
    <row r="101" spans="1:20" ht="41.25" customHeight="1">
      <c r="A101" s="36" t="s">
        <v>108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14"/>
      <c r="L101" s="14"/>
      <c r="M101" s="14"/>
      <c r="N101" s="13"/>
      <c r="O101" s="14"/>
      <c r="P101" s="14"/>
      <c r="Q101" s="5"/>
      <c r="R101" s="12"/>
      <c r="S101" s="5"/>
      <c r="T101" s="5"/>
    </row>
    <row r="102" spans="1:20" ht="15.75" customHeight="1">
      <c r="A102" s="31" t="s">
        <v>12</v>
      </c>
      <c r="B102" s="31"/>
      <c r="C102" s="31"/>
      <c r="D102" s="31"/>
      <c r="E102" s="31"/>
      <c r="F102" s="20"/>
      <c r="G102" s="20"/>
      <c r="H102" s="21"/>
      <c r="I102" s="21"/>
      <c r="J102" s="22"/>
      <c r="K102" s="14"/>
      <c r="L102" s="14"/>
      <c r="M102" s="14"/>
      <c r="N102" s="13"/>
      <c r="O102" s="14"/>
      <c r="P102" s="14"/>
      <c r="Q102" s="5"/>
      <c r="R102" s="12"/>
      <c r="S102" s="5"/>
      <c r="T102" s="5"/>
    </row>
    <row r="103" spans="1:20" ht="15.75" customHeight="1">
      <c r="A103" s="30" t="s">
        <v>13</v>
      </c>
      <c r="B103" s="30"/>
      <c r="C103" s="30"/>
      <c r="D103" s="30"/>
      <c r="E103" s="30"/>
      <c r="F103" s="23"/>
      <c r="G103" s="23"/>
      <c r="H103" s="22"/>
      <c r="I103" s="22"/>
      <c r="J103" s="22"/>
      <c r="K103" s="14"/>
      <c r="L103" s="14"/>
      <c r="M103" s="14"/>
      <c r="N103" s="13"/>
      <c r="O103" s="14"/>
      <c r="P103" s="14"/>
      <c r="Q103" s="5"/>
      <c r="R103" s="12"/>
      <c r="S103" s="5"/>
      <c r="T103" s="5"/>
    </row>
    <row r="104" spans="1:20" ht="14.25" customHeight="1">
      <c r="A104" s="30" t="s">
        <v>14</v>
      </c>
      <c r="B104" s="30"/>
      <c r="C104" s="30"/>
      <c r="D104" s="30"/>
      <c r="E104" s="30"/>
      <c r="F104" s="23"/>
      <c r="G104" s="23"/>
      <c r="H104" s="22"/>
      <c r="I104" s="22"/>
      <c r="J104" s="22"/>
      <c r="K104" s="14"/>
      <c r="L104" s="14"/>
      <c r="M104" s="14"/>
      <c r="N104" s="13"/>
      <c r="O104" s="14"/>
      <c r="P104" s="14"/>
      <c r="Q104" s="5"/>
      <c r="R104" s="12"/>
      <c r="S104" s="5"/>
      <c r="T104" s="5"/>
    </row>
    <row r="105" spans="1:20" ht="14.25" customHeight="1">
      <c r="A105" s="30" t="s">
        <v>15</v>
      </c>
      <c r="B105" s="30"/>
      <c r="C105" s="30"/>
      <c r="D105" s="30"/>
      <c r="E105" s="30"/>
      <c r="F105" s="23"/>
      <c r="G105" s="23"/>
      <c r="H105" s="22"/>
      <c r="I105" s="22"/>
      <c r="J105" s="22"/>
      <c r="K105" s="14"/>
      <c r="L105" s="14"/>
      <c r="M105" s="14"/>
      <c r="N105" s="13"/>
      <c r="O105" s="14"/>
      <c r="P105" s="14"/>
      <c r="Q105" s="5"/>
      <c r="R105" s="12"/>
      <c r="S105" s="5"/>
      <c r="T105" s="5"/>
    </row>
    <row r="106" spans="1:20" ht="14.25" customHeight="1">
      <c r="A106" s="30" t="s">
        <v>16</v>
      </c>
      <c r="B106" s="30"/>
      <c r="C106" s="30"/>
      <c r="D106" s="30"/>
      <c r="E106" s="30"/>
      <c r="F106" s="23"/>
      <c r="G106" s="23"/>
      <c r="H106" s="22"/>
      <c r="I106" s="22"/>
      <c r="J106" s="22"/>
      <c r="K106" s="14"/>
      <c r="L106" s="14"/>
      <c r="M106" s="14"/>
      <c r="N106" s="13"/>
      <c r="O106" s="14"/>
      <c r="P106" s="14"/>
      <c r="Q106" s="5"/>
      <c r="R106" s="12"/>
      <c r="S106" s="5"/>
      <c r="T106" s="5"/>
    </row>
    <row r="107" spans="1:20" ht="14.25" customHeight="1">
      <c r="A107" s="30" t="s">
        <v>17</v>
      </c>
      <c r="B107" s="30"/>
      <c r="C107" s="30"/>
      <c r="D107" s="30"/>
      <c r="E107" s="30"/>
      <c r="F107" s="23"/>
      <c r="G107" s="23"/>
      <c r="H107" s="22"/>
      <c r="I107" s="22"/>
      <c r="J107" s="22"/>
      <c r="K107" s="14"/>
      <c r="L107" s="14"/>
      <c r="M107" s="14"/>
      <c r="N107" s="13"/>
      <c r="O107" s="14"/>
      <c r="P107" s="14"/>
      <c r="Q107" s="5"/>
      <c r="R107" s="12"/>
      <c r="S107" s="5"/>
      <c r="T107" s="5"/>
    </row>
    <row r="108" spans="1:20" ht="14.25" customHeight="1">
      <c r="A108" s="30" t="s">
        <v>109</v>
      </c>
      <c r="B108" s="30"/>
      <c r="C108" s="30"/>
      <c r="D108" s="30"/>
      <c r="E108" s="30"/>
      <c r="F108" s="23"/>
      <c r="G108" s="23"/>
      <c r="H108" s="22"/>
      <c r="I108" s="22"/>
      <c r="J108" s="22"/>
      <c r="K108" s="14"/>
      <c r="L108" s="14"/>
      <c r="M108" s="14"/>
      <c r="N108" s="13"/>
      <c r="O108" s="14"/>
      <c r="P108" s="14"/>
      <c r="Q108" s="5"/>
      <c r="R108" s="12"/>
      <c r="S108" s="5"/>
      <c r="T108" s="5"/>
    </row>
  </sheetData>
  <sheetProtection/>
  <mergeCells count="26">
    <mergeCell ref="A4:R4"/>
    <mergeCell ref="A108:E108"/>
    <mergeCell ref="A107:E107"/>
    <mergeCell ref="A106:E106"/>
    <mergeCell ref="A105:E105"/>
    <mergeCell ref="A103:E103"/>
    <mergeCell ref="F5:P5"/>
    <mergeCell ref="D6:D7"/>
    <mergeCell ref="C5:D5"/>
    <mergeCell ref="K6:L6"/>
    <mergeCell ref="I6:J6"/>
    <mergeCell ref="Q6:R6"/>
    <mergeCell ref="B5:B7"/>
    <mergeCell ref="O6:P6"/>
    <mergeCell ref="M6:N6"/>
    <mergeCell ref="Q5:R5"/>
    <mergeCell ref="M1:R3"/>
    <mergeCell ref="A104:E104"/>
    <mergeCell ref="A102:E102"/>
    <mergeCell ref="A5:A7"/>
    <mergeCell ref="G6:H6"/>
    <mergeCell ref="C6:C7"/>
    <mergeCell ref="A99:J99"/>
    <mergeCell ref="A100:J100"/>
    <mergeCell ref="A101:J101"/>
    <mergeCell ref="E5:E6"/>
  </mergeCells>
  <printOptions horizontalCentered="1"/>
  <pageMargins left="0.3937007874015748" right="0.3937007874015748" top="0.4724409448818898" bottom="0.3937007874015748" header="0.2755905511811024" footer="0.31496062992125984"/>
  <pageSetup firstPageNumber="70" useFirstPageNumber="1" fitToHeight="0" fitToWidth="1" orientation="landscape" paperSize="8" scale="4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Sergei</cp:lastModifiedBy>
  <cp:lastPrinted>2016-07-21T11:29:44Z</cp:lastPrinted>
  <dcterms:created xsi:type="dcterms:W3CDTF">2003-06-04T12:56:36Z</dcterms:created>
  <dcterms:modified xsi:type="dcterms:W3CDTF">2016-09-05T07:41:38Z</dcterms:modified>
  <cp:category/>
  <cp:version/>
  <cp:contentType/>
  <cp:contentStatus/>
</cp:coreProperties>
</file>