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4" sheetId="1" r:id="rId1"/>
  </sheets>
  <definedNames>
    <definedName name="_xlnm.Print_Area" localSheetId="0">'Проект 2014'!$A$1:$E$57</definedName>
  </definedNames>
  <calcPr fullCalcOnLoad="1"/>
</workbook>
</file>

<file path=xl/sharedStrings.xml><?xml version="1.0" encoding="utf-8"?>
<sst xmlns="http://schemas.openxmlformats.org/spreadsheetml/2006/main" count="94" uniqueCount="94">
  <si>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</si>
  <si>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</si>
  <si>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</si>
  <si>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</si>
  <si>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</si>
  <si>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</si>
  <si>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</si>
  <si>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</si>
  <si>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</si>
  <si>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</si>
  <si>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</si>
  <si>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</si>
  <si>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</si>
  <si>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</si>
  <si>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</si>
  <si>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</si>
  <si>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</si>
  <si>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</si>
  <si>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</si>
  <si>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</si>
  <si>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</si>
  <si>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</si>
  <si>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</si>
  <si>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тыс.руб.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</si>
  <si>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</si>
  <si>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</si>
  <si>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</si>
  <si>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</si>
  <si>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</si>
  <si>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</si>
  <si>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</si>
  <si>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</si>
  <si>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</si>
  <si>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</si>
  <si>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</si>
  <si>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 xml:space="preserve">Доходы от продажи земельных участков,государственная собственность на которые не разграничена 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</si>
  <si>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</si>
  <si>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</si>
  <si>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</si>
  <si>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</si>
  <si>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</si>
  <si>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</si>
  <si>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</si>
  <si>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</si>
  <si>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</si>
  <si>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</si>
  <si>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</si>
  <si>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</si>
  <si>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</si>
  <si>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</si>
  <si>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</si>
  <si>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</si>
  <si>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</si>
  <si>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</si>
  <si>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</si>
  <si>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</si>
  <si>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</si>
  <si>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</si>
  <si>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</si>
  <si>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</si>
  <si>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Сергиево-Посадского</t>
  </si>
  <si>
    <t>муниципального района</t>
  </si>
  <si>
    <t>Московской области</t>
  </si>
  <si>
    <t>Прочие доходы от использования имущества</t>
  </si>
  <si>
    <t>000 1 11 09000 00 0000 120</t>
  </si>
  <si>
    <t>% исполнения</t>
  </si>
  <si>
    <t>000 1 14 01 000 00 0000 410</t>
  </si>
  <si>
    <t>Доходы от продажи квартир</t>
  </si>
  <si>
    <t>000 1 17 00000 00 0000 000</t>
  </si>
  <si>
    <t>ПРОЧИЕ НЕНАЛОГОВЫЕ ДОХОДЫ</t>
  </si>
  <si>
    <t>Возврат остатков субсидий,субвенций и иных межбюджетных трансфертов,имеющих целевое назначение,прошлых лет из бюджетов муниципальных районов</t>
  </si>
  <si>
    <t>000 2 19 05 000 05 0000 151</t>
  </si>
  <si>
    <t>000 2 18 05010 05 0000 180</t>
  </si>
  <si>
    <t xml:space="preserve">Доходы бюджетов  муниципальных районов от возврата бюджетными учреждениями остатков субсидий прошлых лет </t>
  </si>
  <si>
    <t xml:space="preserve">000 2 02 04000 00 0000 151 </t>
  </si>
  <si>
    <t>Иные межбюджетные трансферты</t>
  </si>
  <si>
    <t>Задолженность и перерасчеты по отмененным налогам, сборам и иным обязательным платежам</t>
  </si>
  <si>
    <t xml:space="preserve"> Доходы от сдачи в аренду имущества, составляющие государственную (муниципальную) казну (за исключением земельных участко)</t>
  </si>
  <si>
    <t xml:space="preserve">000 1 11 05070 00 0000 120  </t>
  </si>
  <si>
    <t>000 109 00 000 00 0000 000</t>
  </si>
  <si>
    <t>000 2 00 00000 00 0000 000</t>
  </si>
  <si>
    <t>БЕЗВОЗМЕЗДНЫЕ ПОСТУПЛЕНИЯ</t>
  </si>
  <si>
    <t>000 105 04000 02 0000 110</t>
  </si>
  <si>
    <t>000 1 06 06000 00 0000110</t>
  </si>
  <si>
    <t>Земльный налог</t>
  </si>
  <si>
    <t xml:space="preserve">Налог, взимаемый в связи с применением патентной системы налогооблажения </t>
  </si>
  <si>
    <t>Исполнение бюджета  Сергиево-Посадского муниципального района по доходам за   2014 год</t>
  </si>
  <si>
    <t xml:space="preserve">Фактическое исполнение           за                                      2014 год  </t>
  </si>
  <si>
    <t>Проценты,полученные  от предоставления бюджетных кредитов внутри страны</t>
  </si>
  <si>
    <t>000 1 11 03000 00 0000 120</t>
  </si>
  <si>
    <t>000 1 11 05030 00 0000 120</t>
  </si>
  <si>
    <t>Приложение № 1</t>
  </si>
  <si>
    <t>к решению Совета депутатов</t>
  </si>
  <si>
    <t>от____________№_______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</si>
</sst>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4" fillId="0" borderId="10" xfId="0" applyFont="1" applyBorder="1" applyAlignment="1">
      <alignment horizont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0" fontId="5" fillId="18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center" wrapText="1"/>
    </xf>
    <xf numFmtId="4" fontId="5" fillId="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23">
      <selection activeCell="H7" sqref="H7"/>
    </sheetView>
  </sheetViews>
  <sheetFormatPr defaultColWidth="9.00390625" defaultRowHeight="12.75"/>
  <cols>
    <col min="1" max="1" width="32.625" style="18" customWidth="1"/>
    <col min="2" max="2" width="49.00390625" style="1" customWidth="1"/>
    <col min="3" max="3" width="17.25390625" style="1" customWidth="1"/>
    <col min="4" max="4" width="16.25390625" style="1" customWidth="1"/>
    <col min="5" max="16384" width="9.125" style="1" customWidth="1"/>
  </cols>
  <sheetData>
    <row r="1" spans="1:5" s="34" customFormat="1" ht="15.75" customHeight="1">
      <c r="A1" s="33"/>
      <c r="C1" s="1" t="s">
        <v>91</v>
      </c>
      <c r="D1" s="1"/>
      <c r="E1" s="1"/>
    </row>
    <row r="2" spans="1:5" s="34" customFormat="1" ht="15.75" customHeight="1">
      <c r="A2" s="33"/>
      <c r="C2" s="1" t="s">
        <v>92</v>
      </c>
      <c r="D2" s="1"/>
      <c r="E2" s="1"/>
    </row>
    <row r="3" spans="1:5" s="34" customFormat="1" ht="15.75" customHeight="1">
      <c r="A3" s="33"/>
      <c r="C3" s="1" t="s">
        <v>60</v>
      </c>
      <c r="D3" s="1"/>
      <c r="E3" s="1"/>
    </row>
    <row r="4" spans="1:5" s="34" customFormat="1" ht="15.75" customHeight="1">
      <c r="A4" s="33"/>
      <c r="C4" s="1" t="s">
        <v>61</v>
      </c>
      <c r="D4" s="1"/>
      <c r="E4" s="1"/>
    </row>
    <row r="5" spans="1:5" s="34" customFormat="1" ht="15.75" customHeight="1">
      <c r="A5" s="2"/>
      <c r="C5" s="1" t="s">
        <v>62</v>
      </c>
      <c r="D5" s="1"/>
      <c r="E5" s="1"/>
    </row>
    <row r="6" spans="1:5" s="34" customFormat="1" ht="15.75" customHeight="1">
      <c r="A6" s="2"/>
      <c r="C6" s="1" t="s">
        <v>93</v>
      </c>
      <c r="D6" s="1"/>
      <c r="E6" s="1"/>
    </row>
    <row r="7" spans="1:3" ht="13.5" customHeight="1">
      <c r="A7" s="2"/>
      <c r="B7" s="30"/>
      <c r="C7" s="30"/>
    </row>
    <row r="8" spans="1:3" ht="13.5" customHeight="1">
      <c r="A8" s="2"/>
      <c r="B8" s="30"/>
      <c r="C8" s="30"/>
    </row>
    <row r="9" spans="1:5" ht="31.5" customHeight="1">
      <c r="A9" s="48" t="s">
        <v>86</v>
      </c>
      <c r="B9" s="48"/>
      <c r="C9" s="48"/>
      <c r="D9" s="48"/>
      <c r="E9" s="48"/>
    </row>
    <row r="10" spans="2:5" ht="21.75" customHeight="1">
      <c r="B10" s="4"/>
      <c r="C10" s="23"/>
      <c r="E10" s="23" t="s">
        <v>23</v>
      </c>
    </row>
    <row r="11" spans="1:5" s="3" customFormat="1" ht="63" customHeight="1">
      <c r="A11" s="9" t="s">
        <v>32</v>
      </c>
      <c r="B11" s="9" t="s">
        <v>31</v>
      </c>
      <c r="C11" s="9" t="s">
        <v>59</v>
      </c>
      <c r="D11" s="9" t="s">
        <v>87</v>
      </c>
      <c r="E11" s="31" t="s">
        <v>65</v>
      </c>
    </row>
    <row r="12" spans="1:5" s="3" customFormat="1" ht="18" customHeight="1">
      <c r="A12" s="9">
        <v>1</v>
      </c>
      <c r="B12" s="9">
        <v>2</v>
      </c>
      <c r="C12" s="9">
        <v>3</v>
      </c>
      <c r="D12" s="40">
        <v>4</v>
      </c>
      <c r="E12" s="40">
        <v>5</v>
      </c>
    </row>
    <row r="13" spans="1:5" s="3" customFormat="1" ht="36" customHeight="1">
      <c r="A13" s="9"/>
      <c r="B13" s="22" t="s">
        <v>40</v>
      </c>
      <c r="C13" s="10">
        <f>C14+C26</f>
        <v>1755745</v>
      </c>
      <c r="D13" s="44">
        <f>D14+D26</f>
        <v>1910891.4</v>
      </c>
      <c r="E13" s="12">
        <f aca="true" t="shared" si="0" ref="E13:E20">D13/C13*100</f>
        <v>108.83649960558053</v>
      </c>
    </row>
    <row r="14" spans="1:5" s="3" customFormat="1" ht="33" customHeight="1">
      <c r="A14" s="9" t="s">
        <v>14</v>
      </c>
      <c r="B14" s="16" t="s">
        <v>37</v>
      </c>
      <c r="C14" s="10">
        <f>C15+C16+C22</f>
        <v>1437874</v>
      </c>
      <c r="D14" s="44">
        <f>D15+F18+D16+D21+D22+D25</f>
        <v>1520836.5</v>
      </c>
      <c r="E14" s="12">
        <f t="shared" si="0"/>
        <v>105.7698031955512</v>
      </c>
    </row>
    <row r="15" spans="1:7" ht="33" customHeight="1">
      <c r="A15" s="19" t="s">
        <v>12</v>
      </c>
      <c r="B15" s="24" t="s">
        <v>0</v>
      </c>
      <c r="C15" s="11">
        <v>1025926</v>
      </c>
      <c r="D15" s="13">
        <v>1091715.3</v>
      </c>
      <c r="E15" s="14">
        <f t="shared" si="0"/>
        <v>106.41267498825451</v>
      </c>
      <c r="F15" s="29"/>
      <c r="G15" s="29"/>
    </row>
    <row r="16" spans="1:5" ht="28.5" customHeight="1">
      <c r="A16" s="20" t="s">
        <v>8</v>
      </c>
      <c r="B16" s="16" t="s">
        <v>1</v>
      </c>
      <c r="C16" s="12">
        <f>C17+C18+C19+C20</f>
        <v>389513</v>
      </c>
      <c r="D16" s="15">
        <f>D17+D18+D19+D20</f>
        <v>402552.3</v>
      </c>
      <c r="E16" s="12">
        <f t="shared" si="0"/>
        <v>103.34759045269348</v>
      </c>
    </row>
    <row r="17" spans="1:5" ht="38.25" customHeight="1">
      <c r="A17" s="21" t="s">
        <v>39</v>
      </c>
      <c r="B17" s="17" t="s">
        <v>44</v>
      </c>
      <c r="C17" s="13">
        <v>217760</v>
      </c>
      <c r="D17" s="13">
        <v>217783.4</v>
      </c>
      <c r="E17" s="14">
        <f t="shared" si="0"/>
        <v>100.0107457751653</v>
      </c>
    </row>
    <row r="18" spans="1:5" ht="49.5" customHeight="1">
      <c r="A18" s="39" t="s">
        <v>82</v>
      </c>
      <c r="B18" s="17" t="s">
        <v>85</v>
      </c>
      <c r="C18" s="13">
        <v>9585</v>
      </c>
      <c r="D18" s="13">
        <v>17794.2</v>
      </c>
      <c r="E18" s="14">
        <f t="shared" si="0"/>
        <v>185.64632237871675</v>
      </c>
    </row>
    <row r="19" spans="1:5" ht="42" customHeight="1">
      <c r="A19" s="19" t="s">
        <v>54</v>
      </c>
      <c r="B19" s="17" t="s">
        <v>6</v>
      </c>
      <c r="C19" s="13">
        <v>161568</v>
      </c>
      <c r="D19" s="13">
        <v>165465</v>
      </c>
      <c r="E19" s="14">
        <f t="shared" si="0"/>
        <v>102.41198752228165</v>
      </c>
    </row>
    <row r="20" spans="1:5" ht="30.75" customHeight="1">
      <c r="A20" s="19" t="s">
        <v>18</v>
      </c>
      <c r="B20" s="17" t="s">
        <v>7</v>
      </c>
      <c r="C20" s="13">
        <v>600</v>
      </c>
      <c r="D20" s="13">
        <v>1509.7</v>
      </c>
      <c r="E20" s="14">
        <f t="shared" si="0"/>
        <v>251.61666666666667</v>
      </c>
    </row>
    <row r="21" spans="1:5" ht="30.75" customHeight="1">
      <c r="A21" s="19" t="s">
        <v>83</v>
      </c>
      <c r="B21" s="17" t="s">
        <v>84</v>
      </c>
      <c r="C21" s="13"/>
      <c r="D21" s="13">
        <v>0</v>
      </c>
      <c r="E21" s="14"/>
    </row>
    <row r="22" spans="1:5" ht="33" customHeight="1">
      <c r="A22" s="20" t="s">
        <v>17</v>
      </c>
      <c r="B22" s="16" t="s">
        <v>16</v>
      </c>
      <c r="C22" s="12">
        <f>C23+C24</f>
        <v>22435</v>
      </c>
      <c r="D22" s="15">
        <f>D23+D24</f>
        <v>26476.2</v>
      </c>
      <c r="E22" s="12">
        <f>D22/C22*100</f>
        <v>118.01292623133497</v>
      </c>
    </row>
    <row r="23" spans="1:5" ht="66.75" customHeight="1">
      <c r="A23" s="19" t="s">
        <v>26</v>
      </c>
      <c r="B23" s="17" t="s">
        <v>33</v>
      </c>
      <c r="C23" s="14">
        <v>21903</v>
      </c>
      <c r="D23" s="13">
        <v>25785.2</v>
      </c>
      <c r="E23" s="14">
        <f>D23/C23*100</f>
        <v>117.72451262384149</v>
      </c>
    </row>
    <row r="24" spans="1:5" ht="37.5" customHeight="1">
      <c r="A24" s="19" t="s">
        <v>27</v>
      </c>
      <c r="B24" s="17" t="s">
        <v>28</v>
      </c>
      <c r="C24" s="14">
        <v>532</v>
      </c>
      <c r="D24" s="13">
        <v>691</v>
      </c>
      <c r="E24" s="14">
        <f>D24/C24*100</f>
        <v>129.88721804511277</v>
      </c>
    </row>
    <row r="25" spans="1:5" ht="37.5" customHeight="1">
      <c r="A25" s="19" t="s">
        <v>79</v>
      </c>
      <c r="B25" s="17" t="s">
        <v>76</v>
      </c>
      <c r="C25" s="14"/>
      <c r="D25" s="13">
        <v>92.7</v>
      </c>
      <c r="E25" s="14"/>
    </row>
    <row r="26" spans="1:5" ht="32.25" customHeight="1">
      <c r="A26" s="19"/>
      <c r="B26" s="16" t="s">
        <v>38</v>
      </c>
      <c r="C26" s="12">
        <f>C27+C36+C38+C41+C45</f>
        <v>317871</v>
      </c>
      <c r="D26" s="15">
        <f>D27+D36+D38+D41+D45+D47</f>
        <v>390054.9</v>
      </c>
      <c r="E26" s="12">
        <f aca="true" t="shared" si="1" ref="E26:E32">D26/C26*100</f>
        <v>122.70855158224563</v>
      </c>
    </row>
    <row r="27" spans="1:5" ht="68.25" customHeight="1">
      <c r="A27" s="20" t="s">
        <v>9</v>
      </c>
      <c r="B27" s="16" t="s">
        <v>13</v>
      </c>
      <c r="C27" s="10">
        <f>C29+C34+C35</f>
        <v>239813</v>
      </c>
      <c r="D27" s="10">
        <f>D28+D29+D33+D34+D35</f>
        <v>307280.9</v>
      </c>
      <c r="E27" s="12">
        <f t="shared" si="1"/>
        <v>128.13354572104097</v>
      </c>
    </row>
    <row r="28" spans="1:5" ht="68.25" customHeight="1">
      <c r="A28" s="20" t="s">
        <v>89</v>
      </c>
      <c r="B28" s="17" t="s">
        <v>88</v>
      </c>
      <c r="C28" s="10"/>
      <c r="D28" s="44">
        <v>41.6</v>
      </c>
      <c r="E28" s="12"/>
    </row>
    <row r="29" spans="1:5" ht="103.5" customHeight="1">
      <c r="A29" s="19" t="s">
        <v>10</v>
      </c>
      <c r="B29" s="17" t="s">
        <v>20</v>
      </c>
      <c r="C29" s="13">
        <v>175813</v>
      </c>
      <c r="D29" s="13">
        <v>235837.6</v>
      </c>
      <c r="E29" s="14">
        <f t="shared" si="1"/>
        <v>134.14116134756816</v>
      </c>
    </row>
    <row r="30" spans="1:5" ht="31.5" hidden="1">
      <c r="A30" s="19"/>
      <c r="B30" s="17" t="s">
        <v>2</v>
      </c>
      <c r="C30" s="14"/>
      <c r="D30" s="13"/>
      <c r="E30" s="14" t="e">
        <f t="shared" si="1"/>
        <v>#DIV/0!</v>
      </c>
    </row>
    <row r="31" spans="1:5" ht="15.75" hidden="1">
      <c r="A31" s="19"/>
      <c r="B31" s="17" t="s">
        <v>3</v>
      </c>
      <c r="C31" s="14"/>
      <c r="D31" s="13"/>
      <c r="E31" s="14" t="e">
        <f t="shared" si="1"/>
        <v>#DIV/0!</v>
      </c>
    </row>
    <row r="32" spans="1:5" ht="31.5" hidden="1">
      <c r="A32" s="19"/>
      <c r="B32" s="17" t="s">
        <v>4</v>
      </c>
      <c r="C32" s="14"/>
      <c r="D32" s="13"/>
      <c r="E32" s="14" t="e">
        <f t="shared" si="1"/>
        <v>#DIV/0!</v>
      </c>
    </row>
    <row r="33" spans="1:5" ht="122.25" customHeight="1">
      <c r="A33" s="19" t="s">
        <v>90</v>
      </c>
      <c r="B33" s="17" t="s">
        <v>21</v>
      </c>
      <c r="C33" s="14"/>
      <c r="D33" s="13">
        <v>144.6</v>
      </c>
      <c r="E33" s="14"/>
    </row>
    <row r="34" spans="1:5" s="38" customFormat="1" ht="72.75" customHeight="1">
      <c r="A34" s="41" t="s">
        <v>78</v>
      </c>
      <c r="B34" s="42" t="s">
        <v>77</v>
      </c>
      <c r="C34" s="43">
        <v>23000</v>
      </c>
      <c r="D34" s="13">
        <v>27223.6</v>
      </c>
      <c r="E34" s="14">
        <f aca="true" t="shared" si="2" ref="E34:E41">D34/C34*100</f>
        <v>118.36347826086954</v>
      </c>
    </row>
    <row r="35" spans="1:5" ht="40.5" customHeight="1">
      <c r="A35" s="19" t="s">
        <v>64</v>
      </c>
      <c r="B35" s="17" t="s">
        <v>63</v>
      </c>
      <c r="C35" s="14">
        <v>41000</v>
      </c>
      <c r="D35" s="13">
        <v>44033.5</v>
      </c>
      <c r="E35" s="14">
        <f t="shared" si="2"/>
        <v>107.39878048780487</v>
      </c>
    </row>
    <row r="36" spans="1:5" ht="36.75" customHeight="1">
      <c r="A36" s="20" t="s">
        <v>29</v>
      </c>
      <c r="B36" s="16" t="s">
        <v>30</v>
      </c>
      <c r="C36" s="12">
        <v>10583</v>
      </c>
      <c r="D36" s="15">
        <f>D37</f>
        <v>7272.8</v>
      </c>
      <c r="E36" s="12">
        <f t="shared" si="2"/>
        <v>68.72153453652083</v>
      </c>
    </row>
    <row r="37" spans="1:5" ht="40.5" customHeight="1">
      <c r="A37" s="19" t="s">
        <v>22</v>
      </c>
      <c r="B37" s="17" t="s">
        <v>19</v>
      </c>
      <c r="C37" s="14">
        <v>10583</v>
      </c>
      <c r="D37" s="13">
        <v>7272.8</v>
      </c>
      <c r="E37" s="14">
        <f t="shared" si="2"/>
        <v>68.72153453652083</v>
      </c>
    </row>
    <row r="38" spans="1:5" ht="54.75" customHeight="1">
      <c r="A38" s="9" t="s">
        <v>41</v>
      </c>
      <c r="B38" s="16" t="s">
        <v>42</v>
      </c>
      <c r="C38" s="12">
        <f>C39+C40</f>
        <v>3123</v>
      </c>
      <c r="D38" s="15">
        <f>D39+D40</f>
        <v>3849.7999999999997</v>
      </c>
      <c r="E38" s="12">
        <f t="shared" si="2"/>
        <v>123.2724943964137</v>
      </c>
    </row>
    <row r="39" spans="1:5" ht="35.25" customHeight="1">
      <c r="A39" s="9" t="s">
        <v>55</v>
      </c>
      <c r="B39" s="17" t="s">
        <v>58</v>
      </c>
      <c r="C39" s="14">
        <v>592</v>
      </c>
      <c r="D39" s="13">
        <v>788.6</v>
      </c>
      <c r="E39" s="14">
        <f t="shared" si="2"/>
        <v>133.20945945945945</v>
      </c>
    </row>
    <row r="40" spans="1:5" ht="35.25" customHeight="1">
      <c r="A40" s="9" t="s">
        <v>56</v>
      </c>
      <c r="B40" s="17" t="s">
        <v>57</v>
      </c>
      <c r="C40" s="14">
        <v>2531</v>
      </c>
      <c r="D40" s="13">
        <v>3061.2</v>
      </c>
      <c r="E40" s="14">
        <f t="shared" si="2"/>
        <v>120.94824180165942</v>
      </c>
    </row>
    <row r="41" spans="1:5" ht="43.5" customHeight="1">
      <c r="A41" s="20" t="s">
        <v>15</v>
      </c>
      <c r="B41" s="16" t="s">
        <v>43</v>
      </c>
      <c r="C41" s="12">
        <f>C43+C44</f>
        <v>48000</v>
      </c>
      <c r="D41" s="15">
        <f>D42+D43+D44</f>
        <v>55078</v>
      </c>
      <c r="E41" s="14">
        <f t="shared" si="2"/>
        <v>114.74583333333332</v>
      </c>
    </row>
    <row r="42" spans="1:5" ht="43.5" customHeight="1">
      <c r="A42" s="19" t="s">
        <v>66</v>
      </c>
      <c r="B42" s="17" t="s">
        <v>67</v>
      </c>
      <c r="C42" s="12"/>
      <c r="D42" s="13">
        <v>450.5</v>
      </c>
      <c r="E42" s="14"/>
    </row>
    <row r="43" spans="1:5" ht="101.25" customHeight="1">
      <c r="A43" s="11" t="s">
        <v>24</v>
      </c>
      <c r="B43" s="17" t="s">
        <v>25</v>
      </c>
      <c r="C43" s="14">
        <v>30000</v>
      </c>
      <c r="D43" s="13">
        <v>32247</v>
      </c>
      <c r="E43" s="14">
        <f>D43/C43*100</f>
        <v>107.49</v>
      </c>
    </row>
    <row r="44" spans="1:5" ht="58.5" customHeight="1">
      <c r="A44" s="11" t="s">
        <v>34</v>
      </c>
      <c r="B44" s="17" t="s">
        <v>35</v>
      </c>
      <c r="C44" s="14">
        <v>18000</v>
      </c>
      <c r="D44" s="13">
        <v>22380.5</v>
      </c>
      <c r="E44" s="14">
        <f>D44/C44*100</f>
        <v>124.33611111111111</v>
      </c>
    </row>
    <row r="45" spans="1:5" ht="40.5" customHeight="1">
      <c r="A45" s="9" t="s">
        <v>11</v>
      </c>
      <c r="B45" s="16" t="s">
        <v>36</v>
      </c>
      <c r="C45" s="15">
        <v>16352</v>
      </c>
      <c r="D45" s="13">
        <v>17101</v>
      </c>
      <c r="E45" s="14">
        <f>D45/C45*100</f>
        <v>104.5804794520548</v>
      </c>
    </row>
    <row r="46" spans="1:5" ht="15.75" hidden="1">
      <c r="A46" s="19"/>
      <c r="B46" s="17" t="s">
        <v>5</v>
      </c>
      <c r="C46" s="14"/>
      <c r="D46" s="45"/>
      <c r="E46" s="14" t="e">
        <f>D46/C46*100</f>
        <v>#DIV/0!</v>
      </c>
    </row>
    <row r="47" spans="1:5" ht="26.25" customHeight="1">
      <c r="A47" s="20" t="s">
        <v>68</v>
      </c>
      <c r="B47" s="16" t="s">
        <v>69</v>
      </c>
      <c r="C47" s="14"/>
      <c r="D47" s="13">
        <v>-527.6</v>
      </c>
      <c r="E47" s="14"/>
    </row>
    <row r="48" spans="1:5" ht="45.75" customHeight="1">
      <c r="A48" s="20" t="s">
        <v>80</v>
      </c>
      <c r="B48" s="16" t="s">
        <v>81</v>
      </c>
      <c r="C48" s="12">
        <f>C49</f>
        <v>3198997.24</v>
      </c>
      <c r="D48" s="15">
        <f>D49+D54+D55</f>
        <v>3047206.6999999997</v>
      </c>
      <c r="E48" s="14">
        <f aca="true" t="shared" si="3" ref="E48:E53">D48/C48*100</f>
        <v>95.25505873834388</v>
      </c>
    </row>
    <row r="49" spans="1:5" s="25" customFormat="1" ht="60" customHeight="1">
      <c r="A49" s="20" t="s">
        <v>45</v>
      </c>
      <c r="B49" s="26" t="s">
        <v>46</v>
      </c>
      <c r="C49" s="12">
        <f>C50+C51+C52+C53</f>
        <v>3198997.24</v>
      </c>
      <c r="D49" s="15">
        <f>D50+D51+D52+D53</f>
        <v>3096196</v>
      </c>
      <c r="E49" s="14">
        <f t="shared" si="3"/>
        <v>96.78645424526843</v>
      </c>
    </row>
    <row r="50" spans="1:5" ht="44.25" customHeight="1">
      <c r="A50" s="19" t="s">
        <v>47</v>
      </c>
      <c r="B50" s="26" t="s">
        <v>48</v>
      </c>
      <c r="C50" s="14">
        <v>3662</v>
      </c>
      <c r="D50" s="13">
        <v>3662</v>
      </c>
      <c r="E50" s="14">
        <f t="shared" si="3"/>
        <v>100</v>
      </c>
    </row>
    <row r="51" spans="1:5" ht="53.25" customHeight="1">
      <c r="A51" s="27" t="s">
        <v>49</v>
      </c>
      <c r="B51" s="16" t="s">
        <v>50</v>
      </c>
      <c r="C51" s="14">
        <v>536373.74</v>
      </c>
      <c r="D51" s="13">
        <v>451774.3</v>
      </c>
      <c r="E51" s="14">
        <f t="shared" si="3"/>
        <v>84.22752016159478</v>
      </c>
    </row>
    <row r="52" spans="1:5" ht="45" customHeight="1">
      <c r="A52" s="28" t="s">
        <v>51</v>
      </c>
      <c r="B52" s="16" t="s">
        <v>52</v>
      </c>
      <c r="C52" s="14">
        <v>2592493.5</v>
      </c>
      <c r="D52" s="13">
        <v>2574291.7</v>
      </c>
      <c r="E52" s="14">
        <f t="shared" si="3"/>
        <v>99.29790373630638</v>
      </c>
    </row>
    <row r="53" spans="1:5" ht="45" customHeight="1">
      <c r="A53" s="28" t="s">
        <v>74</v>
      </c>
      <c r="B53" s="16" t="s">
        <v>75</v>
      </c>
      <c r="C53" s="13">
        <v>66468</v>
      </c>
      <c r="D53" s="13">
        <v>66468</v>
      </c>
      <c r="E53" s="14">
        <f t="shared" si="3"/>
        <v>100</v>
      </c>
    </row>
    <row r="54" spans="1:5" s="37" customFormat="1" ht="45" customHeight="1">
      <c r="A54" s="35" t="s">
        <v>72</v>
      </c>
      <c r="B54" s="36" t="s">
        <v>73</v>
      </c>
      <c r="C54" s="13"/>
      <c r="D54" s="13">
        <v>3.4</v>
      </c>
      <c r="E54" s="13"/>
    </row>
    <row r="55" spans="1:5" s="37" customFormat="1" ht="64.5" customHeight="1">
      <c r="A55" s="35" t="s">
        <v>71</v>
      </c>
      <c r="B55" s="36" t="s">
        <v>70</v>
      </c>
      <c r="C55" s="13"/>
      <c r="D55" s="13">
        <v>-48992.7</v>
      </c>
      <c r="E55" s="13"/>
    </row>
    <row r="56" spans="1:5" ht="28.5" customHeight="1">
      <c r="A56" s="28"/>
      <c r="B56" s="16" t="s">
        <v>53</v>
      </c>
      <c r="C56" s="12">
        <f>C13+C49</f>
        <v>4954742.24</v>
      </c>
      <c r="D56" s="15">
        <f>D13+D48</f>
        <v>4958098.1</v>
      </c>
      <c r="E56" s="14">
        <f>D56/C56*100</f>
        <v>100.06773026400661</v>
      </c>
    </row>
    <row r="57" spans="3:4" ht="15.75">
      <c r="C57" s="5"/>
      <c r="D57" s="32"/>
    </row>
    <row r="58" spans="3:4" ht="15.75">
      <c r="C58" s="6"/>
      <c r="D58" s="32"/>
    </row>
    <row r="59" spans="1:4" ht="81.75" customHeight="1">
      <c r="A59" s="46"/>
      <c r="B59" s="47"/>
      <c r="C59" s="47"/>
      <c r="D59" s="32"/>
    </row>
    <row r="60" ht="15.75">
      <c r="C60" s="7"/>
    </row>
    <row r="63" ht="15.75">
      <c r="C63" s="8"/>
    </row>
    <row r="105" ht="14.25" customHeight="1"/>
    <row r="106" ht="0.75" customHeight="1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2.25" customHeight="1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0.75" customHeight="1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0.75" customHeight="1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0.75" customHeight="1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0.75" customHeight="1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0.75" customHeight="1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2.25" customHeight="1" hidden="1"/>
    <row r="257" ht="15.75" hidden="1"/>
    <row r="258" ht="15.75" hidden="1"/>
    <row r="259" ht="15.75" hidden="1"/>
    <row r="260" ht="15.75" hidden="1"/>
    <row r="261" ht="15.75" hidden="1"/>
    <row r="262" ht="0.75" customHeight="1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0.75" customHeight="1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8" customHeight="1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0.75" customHeight="1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2.25" customHeight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0.75" customHeight="1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</sheetData>
  <sheetProtection/>
  <mergeCells count="2">
    <mergeCell ref="A59:C59"/>
    <mergeCell ref="A9:E9"/>
  </mergeCells>
  <printOptions/>
  <pageMargins left="1.3779527559055118" right="0.3937007874015748" top="0.7480314960629921" bottom="0.7086614173228347" header="0.2755905511811024" footer="0.35433070866141736"/>
  <pageSetup horizontalDpi="600" verticalDpi="600" orientation="portrait" paperSize="9" scale="68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МФМО пользователь</cp:lastModifiedBy>
  <cp:lastPrinted>2015-03-18T12:11:59Z</cp:lastPrinted>
  <dcterms:created xsi:type="dcterms:W3CDTF">2004-01-05T10:01:36Z</dcterms:created>
  <dcterms:modified xsi:type="dcterms:W3CDTF">2015-03-18T12:12:38Z</dcterms:modified>
  <cp:category/>
  <cp:version/>
  <cp:contentType/>
  <cp:contentStatus/>
</cp:coreProperties>
</file>