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Проект 2013" sheetId="1" r:id="rId1"/>
  </sheets>
  <definedNames>
    <definedName name="_xlnm.Print_Area" localSheetId="0">'Проект 2013'!$A$1:$F$57</definedName>
  </definedNames>
  <calcPr fullCalcOnLoad="1"/>
</workbook>
</file>

<file path=xl/sharedStrings.xml><?xml version="1.0" encoding="utf-8"?>
<sst xmlns="http://schemas.openxmlformats.org/spreadsheetml/2006/main" count="94" uniqueCount="94">
  <si>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</si>
  <si>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</si>
  <si>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</si>
  <si>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</si>
  <si>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</si>
  <si>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ПРОЧИЕ НЕНАЛОГОВЫЕ ДОХОДЫ</t>
  </si>
  <si>
    <t>Дотации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</si>
  <si>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</si>
  <si>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</si>
  <si>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</si>
  <si>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>000 1 11 00000 00 0000 000</t>
  </si>
  <si>
    <t xml:space="preserve">000 1 11 05010 00 0000 120 </t>
  </si>
  <si>
    <t xml:space="preserve">000 1 16 00000 00 0000 000 </t>
  </si>
  <si>
    <t xml:space="preserve">000 1 17 00000 00 0000 000 </t>
  </si>
  <si>
    <t>000 1 01 02000 01 0000 110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</si>
  <si>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</si>
  <si>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</si>
  <si>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000 1 11 05030 00 0000 120  </t>
  </si>
  <si>
    <t xml:space="preserve">000 1 14 00000 00 0000 000 </t>
  </si>
  <si>
    <t>ГОСУДАРСТВЕННАЯ ПОШЛИНА</t>
  </si>
  <si>
    <t xml:space="preserve">000 1 08 00000 00 0000 000  </t>
  </si>
  <si>
    <t xml:space="preserve">000 1 05 03000 01 0000 110 </t>
  </si>
  <si>
    <t>Плата за негативное воздействие на окружающую среду</t>
  </si>
  <si>
    <t>Доходы,получаемые в виде арендной платы за земельные участки,государственная собственность на которые не раграничена,а также средства от продажи права на заключение договоров аренды указанных  земельных участков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</si>
  <si>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</si>
  <si>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>000 1 12 01000 01 0000 120</t>
  </si>
  <si>
    <t>тыс.руб.</t>
  </si>
  <si>
    <t>000 1 14 02000 00 0000 000</t>
  </si>
  <si>
    <t xml:space="preserve">Доходы от реализации имущества,находящегося в государственной и муниципальной собственности (за исключением имущества автономных учрежденийа также имущества государственных и муниципальных унитарных предприятий,в том числе казенных) </t>
  </si>
  <si>
    <t>000  108 03010 01 0000 110</t>
  </si>
  <si>
    <t>000  108 07150 01 0000 110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</si>
  <si>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</si>
  <si>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</si>
  <si>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</si>
  <si>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</si>
  <si>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</si>
  <si>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</si>
  <si>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000 1 11 01000 00 0000 120</t>
  </si>
  <si>
    <t>000 1 14 06010 00 0000 430</t>
  </si>
  <si>
    <t xml:space="preserve">Доходы от продажи земельных участков,государственная собственность на которые не разграничена </t>
  </si>
  <si>
    <t>Доходы в виде прибыли, приходящейся на доли в уставных (складочных)капиталах  хозяйственных товариществ и обществ,или дивидендов по акциям,принадлежащим Российской Федерации,субъектам Российской Федерации или  муниципальным образованиям</t>
  </si>
  <si>
    <t>ШТРАФЫ, САНКЦИИ, ВОЗМЕЩЕНИЕ УЩЕРБА</t>
  </si>
  <si>
    <t>НАЛОГОВЫЕ ДОХОДЫ</t>
  </si>
  <si>
    <t>НЕНАЛОГОВЫЕ ДОХОДЫ</t>
  </si>
  <si>
    <t>000 1 05 01000 00 0000 110</t>
  </si>
  <si>
    <t>000 1 01 01000 00 0000 110</t>
  </si>
  <si>
    <t>Налог на прибыль организаций</t>
  </si>
  <si>
    <t>НАЛОГИ НА ИМУЩЕСТВО</t>
  </si>
  <si>
    <t>Налог на имущество организаций</t>
  </si>
  <si>
    <t>НАЛОГОВЫЕ  И НЕНАЛОГОВЫЕ ДОХОДЫ</t>
  </si>
  <si>
    <t>000 1 06 02000 02 0000 110</t>
  </si>
  <si>
    <t>000 1 06 00000 00 0000 000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</si>
  <si>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</si>
  <si>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</si>
  <si>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</si>
  <si>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связи с применением упрощенной системы налогооблажения</t>
  </si>
  <si>
    <t>Налог, взимаемый в виде стоимости патента в связи с применением упрощенной системы налогообложения</t>
  </si>
  <si>
    <t>000 105 01040 02 0000 110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</si>
  <si>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</si>
  <si>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</si>
  <si>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>000 2 02 01000  00 0000 151</t>
  </si>
  <si>
    <t>Дотации  бюджетам субъектов     Российской Федерации и муниципальных образований</t>
  </si>
  <si>
    <t xml:space="preserve">  000 2 02 02000 00 0000 151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</si>
  <si>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</si>
  <si>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  000 2 02 03000 00 0000 151</t>
  </si>
  <si>
    <t xml:space="preserve">Субвенции  бюджетам субъектов Российской Федерации и муниципальных образований  </t>
  </si>
  <si>
    <t xml:space="preserve">Всего доходов </t>
  </si>
  <si>
    <t xml:space="preserve">000 1 05 02000 02 0000 110 </t>
  </si>
  <si>
    <t>000 1 13 01000 00 0000 130</t>
  </si>
  <si>
    <t>000 1 13 02000 00 0000 130</t>
  </si>
  <si>
    <t>Доходы от компенсации затрат государства</t>
  </si>
  <si>
    <t>Доходы от оказания платных услуг(работ)</t>
  </si>
  <si>
    <t>Сумма</t>
  </si>
  <si>
    <t>Приложение №1</t>
  </si>
  <si>
    <t>Сергиево-Посадского</t>
  </si>
  <si>
    <t>муниципального района</t>
  </si>
  <si>
    <t>Московской области</t>
  </si>
  <si>
    <t>% исполнения</t>
  </si>
  <si>
    <t>000 2 19 00000 00 0000 000</t>
  </si>
  <si>
    <t xml:space="preserve">Возврат остатков субсидий ,и субвенций и иных межбюджетных трансфертов , имеющих целевое назначение </t>
  </si>
  <si>
    <t>000 1 11 9045 05 0000 120</t>
  </si>
  <si>
    <t>Прочие поступления от использования имущества ,находящегося в собственности муниципальных районов (за исключением  имущества муниципальных бюджетных и автономых учреждений ,а также имущества унитарных предприятий,в том числе казенных)</t>
  </si>
  <si>
    <t>000 106 06000 00 0000110</t>
  </si>
  <si>
    <t>Земельный налог</t>
  </si>
  <si>
    <t>000 109 00000 00 0000 000</t>
  </si>
  <si>
    <t xml:space="preserve">ЗАДОЛЖЕННОСТЬ  И ПЕРЕРАСЧЕТЫ ПО ОТМЕНЕННЫМ  НАЛОГАМ,СБОРАМ И ИНЫМ ОБЯЗАТЕЛЬНЫМ ПЛАТЕЖАМ  </t>
  </si>
  <si>
    <t>000 1 14 01000 00 0000 410</t>
  </si>
  <si>
    <t>Доходы от продажи квартир</t>
  </si>
  <si>
    <t>Факт                        за 2 квартал 2013 года</t>
  </si>
  <si>
    <t>000   2 02 04000 00 0000 151</t>
  </si>
  <si>
    <t>Иные межбюджетные трансферты</t>
  </si>
  <si>
    <t>Исполнение бюджета Сергиево-Посадского муниципального района по доходам за I полугодие 2013 года</t>
  </si>
  <si>
    <t>к постановлению Главы</t>
  </si>
  <si>
    <t>от_01.08.2013_№_1629-ПГ_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</si>
</sst>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SheetLayoutView="100" zoomScalePageLayoutView="0" workbookViewId="0" topLeftCell="A1">
      <selection activeCell="A7" sqref="A7:F7"/>
    </sheetView>
  </sheetViews>
  <sheetFormatPr defaultColWidth="9.00390625" defaultRowHeight="12.75"/>
  <cols>
    <col min="1" max="1" width="32.625" style="19" customWidth="1"/>
    <col min="2" max="2" width="46.625" style="2" customWidth="1"/>
    <col min="3" max="3" width="20.00390625" style="2" customWidth="1"/>
    <col min="4" max="4" width="12.75390625" style="2" hidden="1" customWidth="1"/>
    <col min="5" max="5" width="17.125" style="2" customWidth="1"/>
    <col min="6" max="6" width="12.875" style="2" customWidth="1"/>
    <col min="7" max="16384" width="9.125" style="2" customWidth="1"/>
  </cols>
  <sheetData>
    <row r="1" spans="2:3" ht="15.75">
      <c r="B1" s="35" t="s">
        <v>73</v>
      </c>
      <c r="C1" s="35"/>
    </row>
    <row r="2" spans="2:3" ht="15.75">
      <c r="B2" s="35" t="s">
        <v>92</v>
      </c>
      <c r="C2" s="35"/>
    </row>
    <row r="3" spans="2:3" ht="15.75">
      <c r="B3" s="35" t="s">
        <v>74</v>
      </c>
      <c r="C3" s="35"/>
    </row>
    <row r="4" spans="2:3" ht="15.75">
      <c r="B4" s="36" t="s">
        <v>75</v>
      </c>
      <c r="C4" s="36"/>
    </row>
    <row r="5" spans="1:3" ht="15.75" customHeight="1">
      <c r="A5" s="1"/>
      <c r="B5" s="35" t="s">
        <v>76</v>
      </c>
      <c r="C5" s="35"/>
    </row>
    <row r="6" spans="1:3" ht="13.5" customHeight="1">
      <c r="A6" s="3"/>
      <c r="B6" s="36" t="s">
        <v>93</v>
      </c>
      <c r="C6" s="36"/>
    </row>
    <row r="7" spans="1:6" ht="31.5" customHeight="1">
      <c r="A7" s="37" t="s">
        <v>91</v>
      </c>
      <c r="B7" s="37"/>
      <c r="C7" s="37"/>
      <c r="D7" s="37"/>
      <c r="E7" s="37"/>
      <c r="F7" s="37"/>
    </row>
    <row r="8" spans="2:6" ht="21.75" customHeight="1">
      <c r="B8" s="5"/>
      <c r="C8" s="24"/>
      <c r="D8" s="24"/>
      <c r="E8" s="24"/>
      <c r="F8" s="24" t="s">
        <v>26</v>
      </c>
    </row>
    <row r="9" spans="1:6" s="4" customFormat="1" ht="63" customHeight="1">
      <c r="A9" s="10" t="s">
        <v>35</v>
      </c>
      <c r="B9" s="10" t="s">
        <v>34</v>
      </c>
      <c r="C9" s="10" t="s">
        <v>72</v>
      </c>
      <c r="E9" s="32" t="s">
        <v>88</v>
      </c>
      <c r="F9" s="31" t="s">
        <v>77</v>
      </c>
    </row>
    <row r="10" spans="1:6" s="4" customFormat="1" ht="18" customHeight="1">
      <c r="A10" s="10">
        <v>1</v>
      </c>
      <c r="B10" s="10">
        <v>2</v>
      </c>
      <c r="C10" s="10">
        <v>3</v>
      </c>
      <c r="E10" s="30"/>
      <c r="F10" s="30"/>
    </row>
    <row r="11" spans="1:6" s="4" customFormat="1" ht="36" customHeight="1">
      <c r="A11" s="10"/>
      <c r="B11" s="23" t="s">
        <v>49</v>
      </c>
      <c r="C11" s="11">
        <f>C12+C27</f>
        <v>1878535.4</v>
      </c>
      <c r="D11" s="11">
        <f>D12+D27</f>
        <v>262333.4</v>
      </c>
      <c r="E11" s="11">
        <f>E12+E27</f>
        <v>944333</v>
      </c>
      <c r="F11" s="15">
        <f>E11/C11*100</f>
        <v>50.26964091280899</v>
      </c>
    </row>
    <row r="12" spans="1:6" s="4" customFormat="1" ht="33" customHeight="1">
      <c r="A12" s="10" t="s">
        <v>16</v>
      </c>
      <c r="B12" s="17" t="s">
        <v>42</v>
      </c>
      <c r="C12" s="11">
        <f>C13+C14+C15+C20+C23</f>
        <v>1627038</v>
      </c>
      <c r="D12" s="11">
        <f>D13+D14+D15+D20+D23</f>
        <v>15835</v>
      </c>
      <c r="E12" s="11">
        <f>E13+E14+E15+E20+E23+E26</f>
        <v>785978</v>
      </c>
      <c r="F12" s="15">
        <f aca="true" t="shared" si="0" ref="F12:F54">E12/C12*100</f>
        <v>48.307292146833696</v>
      </c>
    </row>
    <row r="13" spans="1:6" s="4" customFormat="1" ht="33" customHeight="1">
      <c r="A13" s="22" t="s">
        <v>45</v>
      </c>
      <c r="B13" s="25" t="s">
        <v>46</v>
      </c>
      <c r="C13" s="12">
        <v>35000</v>
      </c>
      <c r="E13" s="15">
        <v>18436</v>
      </c>
      <c r="F13" s="15">
        <f t="shared" si="0"/>
        <v>52.674285714285716</v>
      </c>
    </row>
    <row r="14" spans="1:6" ht="33" customHeight="1">
      <c r="A14" s="20" t="s">
        <v>14</v>
      </c>
      <c r="B14" s="25" t="s">
        <v>0</v>
      </c>
      <c r="C14" s="12">
        <v>918338</v>
      </c>
      <c r="E14" s="12">
        <v>426962</v>
      </c>
      <c r="F14" s="15">
        <f t="shared" si="0"/>
        <v>46.49290348433801</v>
      </c>
    </row>
    <row r="15" spans="1:6" ht="28.5" customHeight="1">
      <c r="A15" s="21" t="s">
        <v>9</v>
      </c>
      <c r="B15" s="17" t="s">
        <v>1</v>
      </c>
      <c r="C15" s="13">
        <f>C16+C17+C18+C19</f>
        <v>608417</v>
      </c>
      <c r="D15" s="13">
        <f>D16+D17+D18+D19</f>
        <v>0</v>
      </c>
      <c r="E15" s="13">
        <f>E16+E17+E18+E19</f>
        <v>308659</v>
      </c>
      <c r="F15" s="15">
        <f t="shared" si="0"/>
        <v>50.73148843638491</v>
      </c>
    </row>
    <row r="16" spans="1:6" ht="38.25" customHeight="1">
      <c r="A16" s="22" t="s">
        <v>44</v>
      </c>
      <c r="B16" s="18" t="s">
        <v>55</v>
      </c>
      <c r="C16" s="14">
        <v>383460</v>
      </c>
      <c r="D16" s="14"/>
      <c r="E16" s="14">
        <v>209849</v>
      </c>
      <c r="F16" s="15">
        <f t="shared" si="0"/>
        <v>54.725134303447554</v>
      </c>
    </row>
    <row r="17" spans="1:6" ht="49.5" customHeight="1">
      <c r="A17" s="22" t="s">
        <v>57</v>
      </c>
      <c r="B17" s="18" t="s">
        <v>56</v>
      </c>
      <c r="C17" s="14">
        <v>12000</v>
      </c>
      <c r="D17" s="14"/>
      <c r="E17" s="14">
        <v>3758</v>
      </c>
      <c r="F17" s="15">
        <f t="shared" si="0"/>
        <v>31.316666666666666</v>
      </c>
    </row>
    <row r="18" spans="1:6" ht="42" customHeight="1">
      <c r="A18" s="20" t="s">
        <v>67</v>
      </c>
      <c r="B18" s="18" t="s">
        <v>7</v>
      </c>
      <c r="C18" s="14">
        <v>212000</v>
      </c>
      <c r="D18" s="14"/>
      <c r="E18" s="14">
        <v>94584</v>
      </c>
      <c r="F18" s="15">
        <f t="shared" si="0"/>
        <v>44.615094339622644</v>
      </c>
    </row>
    <row r="19" spans="1:6" ht="30.75" customHeight="1">
      <c r="A19" s="20" t="s">
        <v>21</v>
      </c>
      <c r="B19" s="18" t="s">
        <v>8</v>
      </c>
      <c r="C19" s="14">
        <v>957</v>
      </c>
      <c r="D19" s="14"/>
      <c r="E19" s="14">
        <v>468</v>
      </c>
      <c r="F19" s="15">
        <f t="shared" si="0"/>
        <v>48.90282131661442</v>
      </c>
    </row>
    <row r="20" spans="1:6" ht="30.75" customHeight="1">
      <c r="A20" s="10" t="s">
        <v>51</v>
      </c>
      <c r="B20" s="17" t="s">
        <v>47</v>
      </c>
      <c r="C20" s="16">
        <f>C21</f>
        <v>49448</v>
      </c>
      <c r="D20" s="16">
        <f>D21</f>
        <v>0</v>
      </c>
      <c r="E20" s="16">
        <f>E21+E22</f>
        <v>24259</v>
      </c>
      <c r="F20" s="15">
        <f t="shared" si="0"/>
        <v>49.05961818475974</v>
      </c>
    </row>
    <row r="21" spans="1:6" ht="30.75" customHeight="1">
      <c r="A21" s="22" t="s">
        <v>50</v>
      </c>
      <c r="B21" s="18" t="s">
        <v>48</v>
      </c>
      <c r="C21" s="14">
        <v>49448</v>
      </c>
      <c r="D21" s="14"/>
      <c r="E21" s="14">
        <v>24271</v>
      </c>
      <c r="F21" s="15">
        <f t="shared" si="0"/>
        <v>49.0838861025724</v>
      </c>
    </row>
    <row r="22" spans="1:6" ht="30.75" customHeight="1">
      <c r="A22" s="22" t="s">
        <v>82</v>
      </c>
      <c r="B22" s="18" t="s">
        <v>83</v>
      </c>
      <c r="C22" s="14"/>
      <c r="D22" s="14"/>
      <c r="E22" s="14">
        <v>-12</v>
      </c>
      <c r="F22" s="15"/>
    </row>
    <row r="23" spans="1:6" ht="33" customHeight="1">
      <c r="A23" s="21" t="s">
        <v>20</v>
      </c>
      <c r="B23" s="17" t="s">
        <v>19</v>
      </c>
      <c r="C23" s="13">
        <f>C24+C25</f>
        <v>15835</v>
      </c>
      <c r="D23" s="13">
        <f>D24+D25</f>
        <v>15835</v>
      </c>
      <c r="E23" s="13">
        <f>E24+E25</f>
        <v>7610</v>
      </c>
      <c r="F23" s="15">
        <f t="shared" si="0"/>
        <v>48.05809914745816</v>
      </c>
    </row>
    <row r="24" spans="1:6" ht="72.75" customHeight="1">
      <c r="A24" s="20" t="s">
        <v>29</v>
      </c>
      <c r="B24" s="18" t="s">
        <v>36</v>
      </c>
      <c r="C24" s="15">
        <v>14334.5</v>
      </c>
      <c r="D24" s="15">
        <v>14334.5</v>
      </c>
      <c r="E24" s="15">
        <v>7331</v>
      </c>
      <c r="F24" s="15">
        <f t="shared" si="0"/>
        <v>51.14234887857965</v>
      </c>
    </row>
    <row r="25" spans="1:6" ht="75.75" customHeight="1">
      <c r="A25" s="20" t="s">
        <v>30</v>
      </c>
      <c r="B25" s="18" t="s">
        <v>31</v>
      </c>
      <c r="C25" s="15">
        <v>1500.5</v>
      </c>
      <c r="D25" s="15">
        <v>1500.5</v>
      </c>
      <c r="E25" s="15">
        <v>279</v>
      </c>
      <c r="F25" s="15">
        <f t="shared" si="0"/>
        <v>18.593802065978007</v>
      </c>
    </row>
    <row r="26" spans="1:6" ht="75.75" customHeight="1">
      <c r="A26" s="21" t="s">
        <v>84</v>
      </c>
      <c r="B26" s="17" t="s">
        <v>85</v>
      </c>
      <c r="C26" s="15"/>
      <c r="D26" s="15"/>
      <c r="E26" s="15">
        <v>52</v>
      </c>
      <c r="F26" s="15"/>
    </row>
    <row r="27" spans="1:6" ht="39" customHeight="1">
      <c r="A27" s="20"/>
      <c r="B27" s="17" t="s">
        <v>43</v>
      </c>
      <c r="C27" s="13">
        <f>C28+C36+C38+C41+C45+C46</f>
        <v>251497.4</v>
      </c>
      <c r="D27" s="13">
        <f>D28+D36+D38+D41+D45+D46</f>
        <v>246498.4</v>
      </c>
      <c r="E27" s="13">
        <f>E28+E36+E38+E41+E45+E46</f>
        <v>158355</v>
      </c>
      <c r="F27" s="15">
        <f t="shared" si="0"/>
        <v>62.96486564075812</v>
      </c>
    </row>
    <row r="28" spans="1:6" ht="68.25" customHeight="1">
      <c r="A28" s="21" t="s">
        <v>10</v>
      </c>
      <c r="B28" s="17" t="s">
        <v>15</v>
      </c>
      <c r="C28" s="11">
        <f>C29+C30+C34</f>
        <v>154535</v>
      </c>
      <c r="D28" s="11">
        <f>D29+D30+D34</f>
        <v>154535</v>
      </c>
      <c r="E28" s="11">
        <f>E29+E30+E34+E35</f>
        <v>104869</v>
      </c>
      <c r="F28" s="15">
        <f t="shared" si="0"/>
        <v>67.86100236192448</v>
      </c>
    </row>
    <row r="29" spans="1:6" ht="124.5" customHeight="1">
      <c r="A29" s="20" t="s">
        <v>37</v>
      </c>
      <c r="B29" s="18" t="s">
        <v>40</v>
      </c>
      <c r="C29" s="12">
        <v>240</v>
      </c>
      <c r="D29" s="12">
        <v>240</v>
      </c>
      <c r="E29" s="12">
        <v>95</v>
      </c>
      <c r="F29" s="15">
        <f t="shared" si="0"/>
        <v>39.58333333333333</v>
      </c>
    </row>
    <row r="30" spans="1:6" ht="113.25" customHeight="1">
      <c r="A30" s="20" t="s">
        <v>11</v>
      </c>
      <c r="B30" s="18" t="s">
        <v>23</v>
      </c>
      <c r="C30" s="14">
        <v>134200</v>
      </c>
      <c r="D30" s="14">
        <v>134200</v>
      </c>
      <c r="E30" s="14">
        <v>89811</v>
      </c>
      <c r="F30" s="15">
        <f t="shared" si="0"/>
        <v>66.92324888226527</v>
      </c>
    </row>
    <row r="31" spans="1:6" ht="31.5" hidden="1">
      <c r="A31" s="20"/>
      <c r="B31" s="18" t="s">
        <v>2</v>
      </c>
      <c r="C31" s="15"/>
      <c r="D31" s="15"/>
      <c r="E31" s="15"/>
      <c r="F31" s="15" t="e">
        <f t="shared" si="0"/>
        <v>#DIV/0!</v>
      </c>
    </row>
    <row r="32" spans="1:6" ht="15.75" hidden="1">
      <c r="A32" s="20"/>
      <c r="B32" s="18" t="s">
        <v>3</v>
      </c>
      <c r="C32" s="15"/>
      <c r="D32" s="15"/>
      <c r="E32" s="15"/>
      <c r="F32" s="15" t="e">
        <f t="shared" si="0"/>
        <v>#DIV/0!</v>
      </c>
    </row>
    <row r="33" spans="1:6" ht="31.5" hidden="1">
      <c r="A33" s="20"/>
      <c r="B33" s="18" t="s">
        <v>4</v>
      </c>
      <c r="C33" s="15"/>
      <c r="D33" s="15"/>
      <c r="E33" s="15"/>
      <c r="F33" s="15" t="e">
        <f t="shared" si="0"/>
        <v>#DIV/0!</v>
      </c>
    </row>
    <row r="34" spans="1:6" ht="174.75" customHeight="1">
      <c r="A34" s="20" t="s">
        <v>17</v>
      </c>
      <c r="B34" s="18" t="s">
        <v>24</v>
      </c>
      <c r="C34" s="15">
        <v>20095</v>
      </c>
      <c r="D34" s="15">
        <v>20095</v>
      </c>
      <c r="E34" s="15">
        <v>14524</v>
      </c>
      <c r="F34" s="15">
        <f t="shared" si="0"/>
        <v>72.27668574272207</v>
      </c>
    </row>
    <row r="35" spans="1:6" ht="107.25" customHeight="1">
      <c r="A35" s="20" t="s">
        <v>80</v>
      </c>
      <c r="B35" s="18" t="s">
        <v>81</v>
      </c>
      <c r="C35" s="15"/>
      <c r="D35" s="15"/>
      <c r="E35" s="15">
        <v>439</v>
      </c>
      <c r="F35" s="15"/>
    </row>
    <row r="36" spans="1:6" ht="36.75" customHeight="1">
      <c r="A36" s="21" t="s">
        <v>32</v>
      </c>
      <c r="B36" s="17" t="s">
        <v>33</v>
      </c>
      <c r="C36" s="13">
        <f>C37</f>
        <v>10000</v>
      </c>
      <c r="D36" s="13">
        <f>D37</f>
        <v>10001</v>
      </c>
      <c r="E36" s="13">
        <f>E37</f>
        <v>3753</v>
      </c>
      <c r="F36" s="15">
        <f t="shared" si="0"/>
        <v>37.53</v>
      </c>
    </row>
    <row r="37" spans="1:6" ht="40.5" customHeight="1">
      <c r="A37" s="20" t="s">
        <v>25</v>
      </c>
      <c r="B37" s="18" t="s">
        <v>22</v>
      </c>
      <c r="C37" s="15">
        <v>10000</v>
      </c>
      <c r="D37" s="15">
        <v>10001</v>
      </c>
      <c r="E37" s="15">
        <v>3753</v>
      </c>
      <c r="F37" s="15">
        <f t="shared" si="0"/>
        <v>37.53</v>
      </c>
    </row>
    <row r="38" spans="1:6" ht="54.75" customHeight="1">
      <c r="A38" s="10" t="s">
        <v>52</v>
      </c>
      <c r="B38" s="17" t="s">
        <v>53</v>
      </c>
      <c r="C38" s="13">
        <f>C39+C40</f>
        <v>8779.4</v>
      </c>
      <c r="D38" s="13">
        <f>D39+D40</f>
        <v>3779.3999999999996</v>
      </c>
      <c r="E38" s="13">
        <f>E39+E40</f>
        <v>2684</v>
      </c>
      <c r="F38" s="15">
        <f t="shared" si="0"/>
        <v>30.571565255028823</v>
      </c>
    </row>
    <row r="39" spans="1:6" ht="54.75" customHeight="1">
      <c r="A39" s="10" t="s">
        <v>68</v>
      </c>
      <c r="B39" s="18" t="s">
        <v>71</v>
      </c>
      <c r="C39" s="15">
        <v>7133.1</v>
      </c>
      <c r="D39" s="15">
        <v>2133.1</v>
      </c>
      <c r="E39" s="15">
        <v>537</v>
      </c>
      <c r="F39" s="15">
        <f t="shared" si="0"/>
        <v>7.5282836354460185</v>
      </c>
    </row>
    <row r="40" spans="1:6" ht="54.75" customHeight="1">
      <c r="A40" s="10" t="s">
        <v>69</v>
      </c>
      <c r="B40" s="18" t="s">
        <v>70</v>
      </c>
      <c r="C40" s="15">
        <v>1646.3</v>
      </c>
      <c r="D40" s="15">
        <v>1646.3</v>
      </c>
      <c r="E40" s="15">
        <v>2147</v>
      </c>
      <c r="F40" s="15">
        <f t="shared" si="0"/>
        <v>130.41365486241875</v>
      </c>
    </row>
    <row r="41" spans="1:6" ht="52.5" customHeight="1">
      <c r="A41" s="21" t="s">
        <v>18</v>
      </c>
      <c r="B41" s="17" t="s">
        <v>54</v>
      </c>
      <c r="C41" s="13">
        <f>C43+C44</f>
        <v>60202</v>
      </c>
      <c r="D41" s="13">
        <f>D43+D44</f>
        <v>60202</v>
      </c>
      <c r="E41" s="13">
        <f>E42+E43+E44</f>
        <v>35313</v>
      </c>
      <c r="F41" s="15">
        <f t="shared" si="0"/>
        <v>58.657519683731444</v>
      </c>
    </row>
    <row r="42" spans="1:6" ht="52.5" customHeight="1">
      <c r="A42" s="20" t="s">
        <v>86</v>
      </c>
      <c r="B42" s="18" t="s">
        <v>87</v>
      </c>
      <c r="C42" s="13"/>
      <c r="D42" s="13"/>
      <c r="E42" s="15">
        <v>63</v>
      </c>
      <c r="F42" s="15"/>
    </row>
    <row r="43" spans="1:6" ht="141" customHeight="1">
      <c r="A43" s="12" t="s">
        <v>27</v>
      </c>
      <c r="B43" s="18" t="s">
        <v>28</v>
      </c>
      <c r="C43" s="15">
        <v>40202</v>
      </c>
      <c r="D43" s="15">
        <v>40202</v>
      </c>
      <c r="E43" s="15">
        <v>14202</v>
      </c>
      <c r="F43" s="15">
        <f t="shared" si="0"/>
        <v>35.3266006666335</v>
      </c>
    </row>
    <row r="44" spans="1:6" ht="87" customHeight="1">
      <c r="A44" s="12" t="s">
        <v>38</v>
      </c>
      <c r="B44" s="18" t="s">
        <v>39</v>
      </c>
      <c r="C44" s="15">
        <v>20000</v>
      </c>
      <c r="D44" s="15">
        <v>20000</v>
      </c>
      <c r="E44" s="15">
        <v>21048</v>
      </c>
      <c r="F44" s="15">
        <f t="shared" si="0"/>
        <v>105.24</v>
      </c>
    </row>
    <row r="45" spans="1:6" ht="57.75" customHeight="1">
      <c r="A45" s="10" t="s">
        <v>12</v>
      </c>
      <c r="B45" s="17" t="s">
        <v>41</v>
      </c>
      <c r="C45" s="16">
        <v>15481</v>
      </c>
      <c r="D45" s="16">
        <v>15481</v>
      </c>
      <c r="E45" s="16">
        <v>11703</v>
      </c>
      <c r="F45" s="15">
        <f t="shared" si="0"/>
        <v>75.59589173825981</v>
      </c>
    </row>
    <row r="46" spans="1:6" ht="34.5" customHeight="1">
      <c r="A46" s="10" t="s">
        <v>13</v>
      </c>
      <c r="B46" s="17" t="s">
        <v>5</v>
      </c>
      <c r="C46" s="16">
        <v>2500</v>
      </c>
      <c r="D46" s="16">
        <v>2500</v>
      </c>
      <c r="E46" s="16">
        <v>33</v>
      </c>
      <c r="F46" s="15">
        <f t="shared" si="0"/>
        <v>1.32</v>
      </c>
    </row>
    <row r="47" spans="1:6" ht="15.75" hidden="1">
      <c r="A47" s="20"/>
      <c r="B47" s="18" t="s">
        <v>6</v>
      </c>
      <c r="C47" s="15"/>
      <c r="D47" s="15"/>
      <c r="E47" s="15"/>
      <c r="F47" s="15" t="e">
        <f t="shared" si="0"/>
        <v>#DIV/0!</v>
      </c>
    </row>
    <row r="48" spans="1:6" s="26" customFormat="1" ht="64.5" customHeight="1">
      <c r="A48" s="21" t="s">
        <v>58</v>
      </c>
      <c r="B48" s="27" t="s">
        <v>59</v>
      </c>
      <c r="C48" s="13">
        <f>C49+C50+C51+C52</f>
        <v>2463295.7</v>
      </c>
      <c r="D48" s="13">
        <f>D49+D50+D51+D52</f>
        <v>1770782</v>
      </c>
      <c r="E48" s="13">
        <f>E49+E50+E51+E52</f>
        <v>1041824.5</v>
      </c>
      <c r="F48" s="15">
        <f t="shared" si="0"/>
        <v>42.29392760276405</v>
      </c>
    </row>
    <row r="49" spans="1:6" ht="67.5" customHeight="1">
      <c r="A49" s="20" t="s">
        <v>60</v>
      </c>
      <c r="B49" s="27" t="s">
        <v>61</v>
      </c>
      <c r="C49" s="15">
        <v>251642</v>
      </c>
      <c r="D49" s="15">
        <v>251642</v>
      </c>
      <c r="E49" s="15">
        <v>134544.6</v>
      </c>
      <c r="F49" s="15">
        <f t="shared" si="0"/>
        <v>53.466670905492734</v>
      </c>
    </row>
    <row r="50" spans="1:6" ht="61.5" customHeight="1">
      <c r="A50" s="28" t="s">
        <v>62</v>
      </c>
      <c r="B50" s="17" t="s">
        <v>63</v>
      </c>
      <c r="C50" s="15">
        <v>575284</v>
      </c>
      <c r="D50" s="15">
        <v>4253</v>
      </c>
      <c r="E50" s="15">
        <v>51132.2</v>
      </c>
      <c r="F50" s="15">
        <f t="shared" si="0"/>
        <v>8.888166540352243</v>
      </c>
    </row>
    <row r="51" spans="1:6" ht="53.25" customHeight="1">
      <c r="A51" s="29" t="s">
        <v>64</v>
      </c>
      <c r="B51" s="17" t="s">
        <v>65</v>
      </c>
      <c r="C51" s="15">
        <v>1629424.7</v>
      </c>
      <c r="D51" s="15">
        <v>1514887</v>
      </c>
      <c r="E51" s="15">
        <v>848252.7</v>
      </c>
      <c r="F51" s="15">
        <f t="shared" si="0"/>
        <v>52.058416691486265</v>
      </c>
    </row>
    <row r="52" spans="1:6" ht="53.25" customHeight="1">
      <c r="A52" s="29" t="s">
        <v>89</v>
      </c>
      <c r="B52" s="17" t="s">
        <v>90</v>
      </c>
      <c r="C52" s="15">
        <v>6945</v>
      </c>
      <c r="D52" s="15"/>
      <c r="E52" s="15">
        <v>7895</v>
      </c>
      <c r="F52" s="15">
        <f t="shared" si="0"/>
        <v>113.678905687545</v>
      </c>
    </row>
    <row r="53" spans="1:6" ht="53.25" customHeight="1">
      <c r="A53" s="29" t="s">
        <v>78</v>
      </c>
      <c r="B53" s="17" t="s">
        <v>79</v>
      </c>
      <c r="C53" s="15"/>
      <c r="D53" s="15"/>
      <c r="E53" s="15">
        <v>-2341.8</v>
      </c>
      <c r="F53" s="15"/>
    </row>
    <row r="54" spans="1:6" ht="39.75" customHeight="1">
      <c r="A54" s="29"/>
      <c r="B54" s="17" t="s">
        <v>66</v>
      </c>
      <c r="C54" s="13">
        <f>C27+C12+C48</f>
        <v>4341831.1</v>
      </c>
      <c r="D54" s="13">
        <f>D27+D12+D48</f>
        <v>2033115.4</v>
      </c>
      <c r="E54" s="13">
        <f>E27+E12+E48+E53</f>
        <v>1983815.7</v>
      </c>
      <c r="F54" s="15">
        <f t="shared" si="0"/>
        <v>45.69076166965592</v>
      </c>
    </row>
    <row r="55" ht="15.75">
      <c r="C55" s="6"/>
    </row>
    <row r="56" ht="15.75">
      <c r="C56" s="7"/>
    </row>
    <row r="57" spans="1:3" ht="81.75" customHeight="1">
      <c r="A57" s="33"/>
      <c r="B57" s="34"/>
      <c r="C57" s="34"/>
    </row>
    <row r="58" ht="15.75">
      <c r="C58" s="8"/>
    </row>
    <row r="61" ht="15.75">
      <c r="C61" s="9"/>
    </row>
    <row r="103" ht="14.25" customHeight="1"/>
    <row r="104" ht="0.75" customHeight="1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2.25" customHeight="1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0.75" customHeight="1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0.75" customHeight="1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0.75" customHeight="1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0.75" customHeight="1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0.75" customHeight="1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2.25" customHeight="1" hidden="1"/>
    <row r="255" ht="15.75" hidden="1"/>
    <row r="256" ht="15.75" hidden="1"/>
    <row r="257" ht="15.75" hidden="1"/>
    <row r="258" ht="15.75" hidden="1"/>
    <row r="259" ht="15.75" hidden="1"/>
    <row r="260" ht="0.75" customHeight="1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0.75" customHeight="1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8" customHeight="1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0.75" customHeight="1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2.25" customHeight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0.75" customHeight="1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</sheetData>
  <sheetProtection/>
  <mergeCells count="8">
    <mergeCell ref="A57:C57"/>
    <mergeCell ref="B5:C5"/>
    <mergeCell ref="B6:C6"/>
    <mergeCell ref="A7:F7"/>
    <mergeCell ref="B1:C1"/>
    <mergeCell ref="B2:C2"/>
    <mergeCell ref="B3:C3"/>
    <mergeCell ref="B4:C4"/>
  </mergeCells>
  <printOptions/>
  <pageMargins left="0.5905511811023623" right="0.3937007874015748" top="0.984251968503937" bottom="0.5905511811023623" header="0.5118110236220472" footer="0.5118110236220472"/>
  <pageSetup horizontalDpi="600" verticalDpi="600" orientation="portrait" paperSize="9" scale="69" r:id="rId1"/>
  <rowBreaks count="2" manualBreakCount="2">
    <brk id="27" max="255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Бахирева</cp:lastModifiedBy>
  <cp:lastPrinted>2013-07-16T08:14:29Z</cp:lastPrinted>
  <dcterms:created xsi:type="dcterms:W3CDTF">2004-01-05T10:01:36Z</dcterms:created>
  <dcterms:modified xsi:type="dcterms:W3CDTF">2013-08-05T07:51:19Z</dcterms:modified>
  <cp:category/>
  <cp:version/>
  <cp:contentType/>
  <cp:contentStatus/>
</cp:coreProperties>
</file>