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лист1" sheetId="1" r:id="rId1"/>
  </sheets>
  <definedNames>
    <definedName name="_xlnm.Print_Area" localSheetId="0">'лист1'!$A$1:$E$59</definedName>
  </definedNames>
  <calcPr fullCalcOnLoad="1"/>
</workbook>
</file>

<file path=xl/sharedStrings.xml><?xml version="1.0" encoding="utf-8"?>
<sst xmlns="http://schemas.openxmlformats.org/spreadsheetml/2006/main" count="91" uniqueCount="86">
  <si>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</si>
  <si>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</si>
  <si>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</si>
  <si>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</si>
  <si>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</si>
  <si>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</si>
  <si>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</si>
  <si>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</si>
  <si>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</si>
  <si>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</si>
  <si>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</si>
  <si>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</si>
  <si>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</si>
  <si>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 xml:space="preserve">000 1 17 00000 00 0000 000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</si>
  <si>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</si>
  <si>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</si>
  <si>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</si>
  <si>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</si>
  <si>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</si>
  <si>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</si>
  <si>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</si>
  <si>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</si>
  <si>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 xml:space="preserve">000 1 05 02000 02 0000 110 </t>
  </si>
  <si>
    <t xml:space="preserve">                                                      </t>
  </si>
  <si>
    <t>ВСЕГО ДОХОДОВ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</si>
  <si>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</si>
  <si>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</si>
  <si>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</si>
  <si>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</si>
  <si>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Дотации  бюджетам субъектов     Российской Федерации и муниципальных образований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</si>
  <si>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</si>
  <si>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</si>
  <si>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  000 2 02 02000 00 0000 151</t>
  </si>
  <si>
    <t>000 2 02 01000  00 0000 151</t>
  </si>
  <si>
    <t xml:space="preserve">  000 2 02 03000 00 0000 151</t>
  </si>
  <si>
    <t>тыс.руб.</t>
  </si>
  <si>
    <t xml:space="preserve">Субвенции  бюджетам субъектов Российской Федерации и муниципальных образований  </t>
  </si>
  <si>
    <t xml:space="preserve">Субсидии  бюджетам субъектов Российской Федерации и муниципальных образований (межбюджетные субсидии) </t>
  </si>
  <si>
    <t>000 02 02 04000 00 0000 151</t>
  </si>
  <si>
    <t>Иные межбюджетные трансферты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</si>
  <si>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</si>
  <si>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</si>
  <si>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 xml:space="preserve">НАЛОГОВЫЕ И НЕНАЛОГОВЫЕ 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</si>
  <si>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</si>
  <si>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</si>
  <si>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</si>
  <si>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</si>
  <si>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</si>
  <si>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</si>
  <si>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</si>
  <si>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Приложение №1</t>
  </si>
  <si>
    <t>муниципального района</t>
  </si>
  <si>
    <t>Московской области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</si>
  <si>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</si>
  <si>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000 1 11 01000 00 0000 120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</si>
  <si>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</si>
  <si>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</si>
  <si>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Доходы в виде прибыли, приходящейся на доли в уставных (складочных)капиталах  хозяйственных товариществ и обществ,или дивидендов по акциям,принадлежащим Российской Федерации,субъектам Российской Федерации или  муниципальным образованиям</t>
  </si>
  <si>
    <t>ШТРАФЫ, САНКЦИИ, ВОЗМЕЩЕНИЕ УЩЕРБА</t>
  </si>
  <si>
    <t xml:space="preserve">Поступления доходов в бюджет Сергиево-Посадского муниципального района на 2012 год 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</si>
  <si>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</si>
  <si>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</si>
  <si>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к решению Совета депутатов</t>
  </si>
  <si>
    <t>Сергиево-Посадского</t>
  </si>
  <si>
    <t>от 23.12.2011 №18/2-МЗ</t>
  </si>
  <si>
    <t xml:space="preserve">План                            на 2012 год </t>
  </si>
  <si>
    <t>000 109 00000 00 0000 110</t>
  </si>
  <si>
    <t>ЗАДОЛЖЕННОСТЬ И ПЕРЕРАСЧЕТЫ ПО ОТМЕНЕННЫМ НАЛОГАМ ,СБОРАМ И ИНЫМ   ОБЯЗАТЕЛЬНЫМ  ПЛАТЕЖАМ</t>
  </si>
  <si>
    <t xml:space="preserve">000 1 13 00000 00 0000 000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</si>
  <si>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</si>
  <si>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</si>
  <si>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000 2 19 00000 00 0000 151 </t>
  </si>
  <si>
    <t>ВОЗВРАТ ОСТАТКОВ СУБСИДИЙ , СУБВЕНЦИЙ И ИНЫХ МЕЖБЮДЖЕТНЫХ ТРАНСФЕРТОВ,ИМЕЮЩИХ ЦЕЛЕВОЕ НАЗНАЧЕНИЕ ,ПРОШЛЫХ ЛЕТ  ИЗ БЮДЖЕТОВ МУНИЦИПАЛЬНЫХ РАЙОНОВ</t>
  </si>
  <si>
    <t xml:space="preserve">000 2 00 00000 00 0000 000 </t>
  </si>
  <si>
    <t>БЕЗВОЗМЕЗДНЫЕ ПОСТУПЛЕНИЯ</t>
  </si>
  <si>
    <t>%  исполнения</t>
  </si>
  <si>
    <t>000 3 00 00000 00 0000 000</t>
  </si>
  <si>
    <t>ДОХОДЫ ОТ ПРЕДПРИНИМАТЕЛЬСКОЙ И ИНОЙ ПРИНОСЯЩЕЙ ДОХОД  ДЕЯТЕЛЬНОСТИ</t>
  </si>
  <si>
    <t>000  3 02 00000 00 0000 000</t>
  </si>
  <si>
    <t>Доходы от продажи товаров и услуг</t>
  </si>
  <si>
    <t xml:space="preserve">000 3 03 00000 00 0000 000 </t>
  </si>
  <si>
    <t>Безвозмездные поступления от предпринимательской и иной приносящей доход деятельности</t>
  </si>
  <si>
    <t xml:space="preserve"> Фактическое исполнение            за 9  месяцев</t>
  </si>
  <si>
    <t xml:space="preserve">000 1 06 00000 00 0000 000 </t>
  </si>
  <si>
    <t>Земельный налог</t>
  </si>
  <si>
    <t>от 02.11.2012  № 2395-ПГ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</si>
</sst>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35.25390625" style="2" customWidth="1"/>
    <col min="2" max="2" width="48.375" style="2" customWidth="1"/>
    <col min="3" max="3" width="17.75390625" style="2" customWidth="1"/>
    <col min="4" max="4" width="18.25390625" style="2" customWidth="1"/>
    <col min="5" max="5" width="16.375" style="2" customWidth="1"/>
    <col min="6" max="16384" width="9.125" style="2" customWidth="1"/>
  </cols>
  <sheetData>
    <row r="1" spans="1:3" ht="20.25" customHeight="1">
      <c r="A1" s="1" t="s">
        <v>23</v>
      </c>
      <c r="B1" s="1"/>
      <c r="C1" s="1"/>
    </row>
    <row r="2" spans="1:5" ht="15.75" customHeight="1">
      <c r="A2" s="1"/>
      <c r="B2" s="36"/>
      <c r="C2" s="36"/>
      <c r="D2" s="36" t="s">
        <v>50</v>
      </c>
      <c r="E2" s="36"/>
    </row>
    <row r="3" spans="1:5" ht="15.75" customHeight="1">
      <c r="A3" s="1"/>
      <c r="B3" s="36"/>
      <c r="C3" s="36"/>
      <c r="D3" s="36" t="s">
        <v>62</v>
      </c>
      <c r="E3" s="36"/>
    </row>
    <row r="4" spans="1:5" ht="15.75" customHeight="1">
      <c r="A4" s="1"/>
      <c r="B4" s="36"/>
      <c r="C4" s="36"/>
      <c r="D4" s="36" t="s">
        <v>63</v>
      </c>
      <c r="E4" s="36"/>
    </row>
    <row r="5" spans="1:5" ht="15.75" customHeight="1">
      <c r="A5" s="3"/>
      <c r="B5" s="35"/>
      <c r="C5" s="35"/>
      <c r="D5" s="35" t="s">
        <v>51</v>
      </c>
      <c r="E5" s="35"/>
    </row>
    <row r="6" spans="2:5" ht="15.75" customHeight="1">
      <c r="B6" s="36"/>
      <c r="C6" s="36"/>
      <c r="D6" s="36" t="s">
        <v>52</v>
      </c>
      <c r="E6" s="36"/>
    </row>
    <row r="7" spans="1:5" ht="15.75" customHeight="1">
      <c r="A7" s="3"/>
      <c r="B7" s="35"/>
      <c r="C7" s="35"/>
      <c r="D7" s="35" t="s">
        <v>85</v>
      </c>
      <c r="E7" s="35"/>
    </row>
    <row r="8" spans="1:5" ht="15.75" customHeight="1">
      <c r="A8" s="3"/>
      <c r="B8" s="4"/>
      <c r="C8" s="4"/>
      <c r="D8" s="4"/>
      <c r="E8" s="4"/>
    </row>
    <row r="9" spans="1:5" ht="15.75" customHeight="1">
      <c r="A9" s="3"/>
      <c r="B9" s="36"/>
      <c r="C9" s="36"/>
      <c r="D9" s="36" t="s">
        <v>50</v>
      </c>
      <c r="E9" s="36"/>
    </row>
    <row r="10" spans="1:5" ht="15.75" customHeight="1">
      <c r="A10" s="3"/>
      <c r="B10" s="36"/>
      <c r="C10" s="36"/>
      <c r="D10" s="36" t="s">
        <v>62</v>
      </c>
      <c r="E10" s="36"/>
    </row>
    <row r="11" spans="1:5" ht="15.75" customHeight="1">
      <c r="A11" s="3"/>
      <c r="B11" s="36"/>
      <c r="C11" s="36"/>
      <c r="D11" s="36" t="s">
        <v>63</v>
      </c>
      <c r="E11" s="36"/>
    </row>
    <row r="12" spans="1:5" ht="15.75" customHeight="1">
      <c r="A12" s="3"/>
      <c r="B12" s="35"/>
      <c r="C12" s="35"/>
      <c r="D12" s="35" t="s">
        <v>51</v>
      </c>
      <c r="E12" s="35"/>
    </row>
    <row r="13" spans="1:5" ht="15.75" customHeight="1">
      <c r="A13" s="3"/>
      <c r="B13" s="36"/>
      <c r="C13" s="36"/>
      <c r="D13" s="36" t="s">
        <v>52</v>
      </c>
      <c r="E13" s="36"/>
    </row>
    <row r="14" spans="1:5" ht="15.75" customHeight="1">
      <c r="A14" s="3"/>
      <c r="B14" s="35"/>
      <c r="C14" s="35"/>
      <c r="D14" s="35" t="s">
        <v>64</v>
      </c>
      <c r="E14" s="35"/>
    </row>
    <row r="15" spans="1:5" ht="13.5" customHeight="1">
      <c r="A15" s="3"/>
      <c r="B15" s="35"/>
      <c r="C15" s="35"/>
      <c r="D15" s="35"/>
      <c r="E15" s="35"/>
    </row>
    <row r="16" spans="1:5" ht="15.75">
      <c r="A16" s="37" t="s">
        <v>59</v>
      </c>
      <c r="B16" s="37"/>
      <c r="C16" s="37"/>
      <c r="D16" s="38"/>
      <c r="E16" s="38"/>
    </row>
    <row r="17" spans="2:4" ht="21.75" customHeight="1">
      <c r="B17" s="5"/>
      <c r="C17" s="6"/>
      <c r="D17" s="6" t="s">
        <v>35</v>
      </c>
    </row>
    <row r="18" spans="1:5" s="4" customFormat="1" ht="53.25" customHeight="1">
      <c r="A18" s="10" t="s">
        <v>49</v>
      </c>
      <c r="B18" s="11" t="s">
        <v>48</v>
      </c>
      <c r="C18" s="11" t="s">
        <v>65</v>
      </c>
      <c r="D18" s="29" t="s">
        <v>82</v>
      </c>
      <c r="E18" s="11" t="s">
        <v>75</v>
      </c>
    </row>
    <row r="19" spans="1:5" s="4" customFormat="1" ht="21.75" customHeight="1">
      <c r="A19" s="10">
        <v>1</v>
      </c>
      <c r="B19" s="11">
        <v>2</v>
      </c>
      <c r="C19" s="11">
        <v>3</v>
      </c>
      <c r="D19" s="31">
        <v>4</v>
      </c>
      <c r="E19" s="31">
        <v>5</v>
      </c>
    </row>
    <row r="20" spans="1:5" s="4" customFormat="1" ht="33" customHeight="1">
      <c r="A20" s="10" t="s">
        <v>16</v>
      </c>
      <c r="B20" s="26" t="s">
        <v>42</v>
      </c>
      <c r="C20" s="12">
        <f>C21+C22+C26+C31+C38+C40+C41+C44+C45</f>
        <v>1003944.6</v>
      </c>
      <c r="D20" s="12">
        <f>D21+D22+D25+D26+D30+D31+D38+D40+D41+D44+D45</f>
        <v>845260</v>
      </c>
      <c r="E20" s="16">
        <f>D20/C20*100</f>
        <v>84.1938887862936</v>
      </c>
    </row>
    <row r="21" spans="1:5" ht="33" customHeight="1">
      <c r="A21" s="13" t="s">
        <v>14</v>
      </c>
      <c r="B21" s="27" t="s">
        <v>0</v>
      </c>
      <c r="C21" s="14">
        <v>570782</v>
      </c>
      <c r="D21" s="18">
        <v>440032</v>
      </c>
      <c r="E21" s="18">
        <f aca="true" t="shared" si="0" ref="E21:E52">D21/C21*100</f>
        <v>77.09283053775347</v>
      </c>
    </row>
    <row r="22" spans="1:5" ht="33" customHeight="1">
      <c r="A22" s="15" t="s">
        <v>9</v>
      </c>
      <c r="B22" s="26" t="s">
        <v>1</v>
      </c>
      <c r="C22" s="16">
        <f>C23+C24</f>
        <v>190337</v>
      </c>
      <c r="D22" s="16">
        <f>D23+D24</f>
        <v>156918</v>
      </c>
      <c r="E22" s="16">
        <f t="shared" si="0"/>
        <v>82.44219463372859</v>
      </c>
    </row>
    <row r="23" spans="1:5" ht="48.75" customHeight="1">
      <c r="A23" s="13" t="s">
        <v>22</v>
      </c>
      <c r="B23" s="27" t="s">
        <v>7</v>
      </c>
      <c r="C23" s="17">
        <v>189036</v>
      </c>
      <c r="D23" s="18">
        <v>157146</v>
      </c>
      <c r="E23" s="18">
        <f t="shared" si="0"/>
        <v>83.13019742271314</v>
      </c>
    </row>
    <row r="24" spans="1:5" ht="30.75" customHeight="1">
      <c r="A24" s="13" t="s">
        <v>21</v>
      </c>
      <c r="B24" s="27" t="s">
        <v>8</v>
      </c>
      <c r="C24" s="17">
        <v>1301</v>
      </c>
      <c r="D24" s="32">
        <v>-228</v>
      </c>
      <c r="E24" s="18"/>
    </row>
    <row r="25" spans="1:5" ht="30.75" customHeight="1">
      <c r="A25" s="15" t="s">
        <v>83</v>
      </c>
      <c r="B25" s="27" t="s">
        <v>84</v>
      </c>
      <c r="C25" s="17"/>
      <c r="D25" s="32">
        <v>9</v>
      </c>
      <c r="E25" s="18"/>
    </row>
    <row r="26" spans="1:5" ht="30.75" customHeight="1">
      <c r="A26" s="15" t="s">
        <v>20</v>
      </c>
      <c r="B26" s="26" t="s">
        <v>19</v>
      </c>
      <c r="C26" s="16">
        <f>C27+C28+C29</f>
        <v>18541</v>
      </c>
      <c r="D26" s="16">
        <f>D27+D28+D29</f>
        <v>12094</v>
      </c>
      <c r="E26" s="16">
        <f t="shared" si="0"/>
        <v>65.22841270697374</v>
      </c>
    </row>
    <row r="27" spans="1:5" ht="91.5" customHeight="1">
      <c r="A27" s="13" t="s">
        <v>43</v>
      </c>
      <c r="B27" s="27" t="s">
        <v>53</v>
      </c>
      <c r="C27" s="18">
        <v>15567</v>
      </c>
      <c r="D27" s="17">
        <v>10642</v>
      </c>
      <c r="E27" s="18">
        <f t="shared" si="0"/>
        <v>68.36256182951115</v>
      </c>
    </row>
    <row r="28" spans="1:5" ht="120" customHeight="1">
      <c r="A28" s="24" t="s">
        <v>61</v>
      </c>
      <c r="B28" s="25" t="s">
        <v>60</v>
      </c>
      <c r="C28" s="18">
        <v>1563</v>
      </c>
      <c r="D28" s="17">
        <v>0</v>
      </c>
      <c r="E28" s="18">
        <f t="shared" si="0"/>
        <v>0</v>
      </c>
    </row>
    <row r="29" spans="1:5" ht="58.5" customHeight="1">
      <c r="A29" s="13" t="s">
        <v>44</v>
      </c>
      <c r="B29" s="27" t="s">
        <v>45</v>
      </c>
      <c r="C29" s="18">
        <v>1411</v>
      </c>
      <c r="D29" s="17">
        <v>1452</v>
      </c>
      <c r="E29" s="18">
        <f t="shared" si="0"/>
        <v>102.90574060949682</v>
      </c>
    </row>
    <row r="30" spans="1:5" ht="58.5" customHeight="1">
      <c r="A30" s="15" t="s">
        <v>66</v>
      </c>
      <c r="B30" s="26" t="s">
        <v>67</v>
      </c>
      <c r="C30" s="18"/>
      <c r="D30" s="19">
        <v>70</v>
      </c>
      <c r="E30" s="18"/>
    </row>
    <row r="31" spans="1:5" ht="66" customHeight="1">
      <c r="A31" s="15" t="s">
        <v>10</v>
      </c>
      <c r="B31" s="26" t="s">
        <v>15</v>
      </c>
      <c r="C31" s="12">
        <f>C32+C33+C37</f>
        <v>151124</v>
      </c>
      <c r="D31" s="12">
        <f>D32+D33+D37</f>
        <v>142918</v>
      </c>
      <c r="E31" s="16">
        <f t="shared" si="0"/>
        <v>94.57002196871443</v>
      </c>
    </row>
    <row r="32" spans="1:5" ht="149.25" customHeight="1">
      <c r="A32" s="13" t="s">
        <v>54</v>
      </c>
      <c r="B32" s="27" t="s">
        <v>57</v>
      </c>
      <c r="C32" s="14">
        <v>240</v>
      </c>
      <c r="D32" s="17">
        <v>105</v>
      </c>
      <c r="E32" s="18">
        <f t="shared" si="0"/>
        <v>43.75</v>
      </c>
    </row>
    <row r="33" spans="1:5" ht="146.25" customHeight="1">
      <c r="A33" s="13" t="s">
        <v>11</v>
      </c>
      <c r="B33" s="27" t="s">
        <v>26</v>
      </c>
      <c r="C33" s="17">
        <v>120250</v>
      </c>
      <c r="D33" s="18">
        <v>115459</v>
      </c>
      <c r="E33" s="18">
        <f t="shared" si="0"/>
        <v>96.01580041580041</v>
      </c>
    </row>
    <row r="34" spans="1:5" ht="31.5" hidden="1">
      <c r="A34" s="13"/>
      <c r="B34" s="27" t="s">
        <v>2</v>
      </c>
      <c r="C34" s="18"/>
      <c r="D34" s="18"/>
      <c r="E34" s="18" t="e">
        <f t="shared" si="0"/>
        <v>#DIV/0!</v>
      </c>
    </row>
    <row r="35" spans="1:5" ht="15.75" hidden="1">
      <c r="A35" s="13"/>
      <c r="B35" s="27" t="s">
        <v>3</v>
      </c>
      <c r="C35" s="18"/>
      <c r="D35" s="18"/>
      <c r="E35" s="18" t="e">
        <f t="shared" si="0"/>
        <v>#DIV/0!</v>
      </c>
    </row>
    <row r="36" spans="1:5" ht="31.5" hidden="1">
      <c r="A36" s="13"/>
      <c r="B36" s="27" t="s">
        <v>4</v>
      </c>
      <c r="C36" s="18"/>
      <c r="D36" s="18"/>
      <c r="E36" s="18" t="e">
        <f t="shared" si="0"/>
        <v>#DIV/0!</v>
      </c>
    </row>
    <row r="37" spans="1:5" ht="174.75" customHeight="1">
      <c r="A37" s="13" t="s">
        <v>17</v>
      </c>
      <c r="B37" s="27" t="s">
        <v>27</v>
      </c>
      <c r="C37" s="18">
        <v>30634</v>
      </c>
      <c r="D37" s="18">
        <v>27354</v>
      </c>
      <c r="E37" s="18">
        <f t="shared" si="0"/>
        <v>89.29294248220931</v>
      </c>
    </row>
    <row r="38" spans="1:5" ht="36.75" customHeight="1">
      <c r="A38" s="15" t="s">
        <v>46</v>
      </c>
      <c r="B38" s="26" t="s">
        <v>47</v>
      </c>
      <c r="C38" s="16">
        <f>C39</f>
        <v>8533</v>
      </c>
      <c r="D38" s="16">
        <f>D39</f>
        <v>5801</v>
      </c>
      <c r="E38" s="16">
        <f t="shared" si="0"/>
        <v>67.98312434079456</v>
      </c>
    </row>
    <row r="39" spans="1:5" ht="40.5" customHeight="1">
      <c r="A39" s="13" t="s">
        <v>28</v>
      </c>
      <c r="B39" s="27" t="s">
        <v>25</v>
      </c>
      <c r="C39" s="18">
        <v>8533</v>
      </c>
      <c r="D39" s="18">
        <v>5801</v>
      </c>
      <c r="E39" s="18">
        <f t="shared" si="0"/>
        <v>67.98312434079456</v>
      </c>
    </row>
    <row r="40" spans="1:5" ht="61.5" customHeight="1">
      <c r="A40" s="15" t="s">
        <v>68</v>
      </c>
      <c r="B40" s="26" t="s">
        <v>70</v>
      </c>
      <c r="C40" s="16">
        <v>1015.6</v>
      </c>
      <c r="D40" s="16">
        <v>703</v>
      </c>
      <c r="E40" s="16">
        <f t="shared" si="0"/>
        <v>69.22016541945648</v>
      </c>
    </row>
    <row r="41" spans="1:5" ht="52.5" customHeight="1">
      <c r="A41" s="15" t="s">
        <v>18</v>
      </c>
      <c r="B41" s="26" t="s">
        <v>69</v>
      </c>
      <c r="C41" s="16">
        <f>C42+C43</f>
        <v>40000</v>
      </c>
      <c r="D41" s="16">
        <f>D42+D43</f>
        <v>69105</v>
      </c>
      <c r="E41" s="16">
        <f t="shared" si="0"/>
        <v>172.7625</v>
      </c>
    </row>
    <row r="42" spans="1:5" ht="141" customHeight="1">
      <c r="A42" s="18" t="s">
        <v>40</v>
      </c>
      <c r="B42" s="27" t="s">
        <v>41</v>
      </c>
      <c r="C42" s="18">
        <v>30000</v>
      </c>
      <c r="D42" s="18">
        <v>27426</v>
      </c>
      <c r="E42" s="18">
        <f t="shared" si="0"/>
        <v>91.42</v>
      </c>
    </row>
    <row r="43" spans="1:5" ht="87" customHeight="1">
      <c r="A43" s="18" t="s">
        <v>55</v>
      </c>
      <c r="B43" s="27" t="s">
        <v>56</v>
      </c>
      <c r="C43" s="18">
        <v>10000</v>
      </c>
      <c r="D43" s="18">
        <v>41679</v>
      </c>
      <c r="E43" s="18">
        <f t="shared" si="0"/>
        <v>416.79</v>
      </c>
    </row>
    <row r="44" spans="1:5" ht="57.75" customHeight="1">
      <c r="A44" s="11" t="s">
        <v>12</v>
      </c>
      <c r="B44" s="26" t="s">
        <v>58</v>
      </c>
      <c r="C44" s="19">
        <v>21067</v>
      </c>
      <c r="D44" s="16">
        <v>14103</v>
      </c>
      <c r="E44" s="16">
        <f t="shared" si="0"/>
        <v>66.94356101960412</v>
      </c>
    </row>
    <row r="45" spans="1:5" ht="34.5" customHeight="1">
      <c r="A45" s="11" t="s">
        <v>13</v>
      </c>
      <c r="B45" s="26" t="s">
        <v>5</v>
      </c>
      <c r="C45" s="19">
        <v>2545</v>
      </c>
      <c r="D45" s="16">
        <v>3507</v>
      </c>
      <c r="E45" s="16">
        <f t="shared" si="0"/>
        <v>137.79960707269154</v>
      </c>
    </row>
    <row r="46" spans="1:5" ht="15.75" hidden="1">
      <c r="A46" s="13"/>
      <c r="B46" s="27" t="s">
        <v>6</v>
      </c>
      <c r="C46" s="18"/>
      <c r="D46" s="18"/>
      <c r="E46" s="18" t="e">
        <f t="shared" si="0"/>
        <v>#DIV/0!</v>
      </c>
    </row>
    <row r="47" spans="1:5" ht="36.75" customHeight="1">
      <c r="A47" s="15" t="s">
        <v>73</v>
      </c>
      <c r="B47" s="26" t="s">
        <v>74</v>
      </c>
      <c r="C47" s="16">
        <f>C48</f>
        <v>2598476.4</v>
      </c>
      <c r="D47" s="16">
        <f>D48+D53</f>
        <v>1703174</v>
      </c>
      <c r="E47" s="16">
        <f t="shared" si="0"/>
        <v>65.54510173731038</v>
      </c>
    </row>
    <row r="48" spans="1:5" ht="77.25" customHeight="1">
      <c r="A48" s="20" t="s">
        <v>30</v>
      </c>
      <c r="B48" s="28" t="s">
        <v>31</v>
      </c>
      <c r="C48" s="16">
        <f>C49+C50+C51+C52</f>
        <v>2598476.4</v>
      </c>
      <c r="D48" s="16">
        <f>D49+D50+D51+D52</f>
        <v>1725360</v>
      </c>
      <c r="E48" s="16">
        <f t="shared" si="0"/>
        <v>66.39890976112002</v>
      </c>
    </row>
    <row r="49" spans="1:5" ht="47.25">
      <c r="A49" s="21" t="s">
        <v>33</v>
      </c>
      <c r="B49" s="28" t="s">
        <v>29</v>
      </c>
      <c r="C49" s="18">
        <v>538520</v>
      </c>
      <c r="D49" s="18">
        <v>393359</v>
      </c>
      <c r="E49" s="18">
        <f t="shared" si="0"/>
        <v>73.04445517343832</v>
      </c>
    </row>
    <row r="50" spans="1:5" ht="102.75" customHeight="1">
      <c r="A50" s="13" t="s">
        <v>32</v>
      </c>
      <c r="B50" s="26" t="s">
        <v>37</v>
      </c>
      <c r="C50" s="18">
        <v>295567.9</v>
      </c>
      <c r="D50" s="18">
        <v>72260</v>
      </c>
      <c r="E50" s="18">
        <f t="shared" si="0"/>
        <v>24.447851069077526</v>
      </c>
    </row>
    <row r="51" spans="1:5" ht="85.5" customHeight="1">
      <c r="A51" s="22" t="s">
        <v>34</v>
      </c>
      <c r="B51" s="26" t="s">
        <v>36</v>
      </c>
      <c r="C51" s="18">
        <v>1752500.5</v>
      </c>
      <c r="D51" s="18">
        <v>1250235</v>
      </c>
      <c r="E51" s="18">
        <f t="shared" si="0"/>
        <v>71.34006523821247</v>
      </c>
    </row>
    <row r="52" spans="1:5" ht="33" customHeight="1">
      <c r="A52" s="22" t="s">
        <v>38</v>
      </c>
      <c r="B52" s="26" t="s">
        <v>39</v>
      </c>
      <c r="C52" s="18">
        <v>11888</v>
      </c>
      <c r="D52" s="18">
        <v>9506</v>
      </c>
      <c r="E52" s="18">
        <f t="shared" si="0"/>
        <v>79.96298788694482</v>
      </c>
    </row>
    <row r="53" spans="1:5" ht="84" customHeight="1">
      <c r="A53" s="22" t="s">
        <v>71</v>
      </c>
      <c r="B53" s="30" t="s">
        <v>72</v>
      </c>
      <c r="C53" s="18">
        <v>0</v>
      </c>
      <c r="D53" s="18">
        <v>-22186</v>
      </c>
      <c r="E53" s="18"/>
    </row>
    <row r="54" spans="1:5" ht="59.25" customHeight="1">
      <c r="A54" s="33" t="s">
        <v>76</v>
      </c>
      <c r="B54" s="34" t="s">
        <v>77</v>
      </c>
      <c r="C54" s="16">
        <f>C55+C56</f>
        <v>663226</v>
      </c>
      <c r="D54" s="16">
        <f>D55+D56</f>
        <v>433854.19999999995</v>
      </c>
      <c r="E54" s="16">
        <f>D54/C54*100</f>
        <v>65.41574063742976</v>
      </c>
    </row>
    <row r="55" spans="1:5" ht="21.75" customHeight="1">
      <c r="A55" s="33" t="s">
        <v>78</v>
      </c>
      <c r="B55" s="34" t="s">
        <v>79</v>
      </c>
      <c r="C55" s="18">
        <v>134533.7</v>
      </c>
      <c r="D55" s="18">
        <v>98970.6</v>
      </c>
      <c r="E55" s="18">
        <f>D55/C55*100</f>
        <v>73.56565678339331</v>
      </c>
    </row>
    <row r="56" spans="1:5" ht="47.25">
      <c r="A56" s="33" t="s">
        <v>80</v>
      </c>
      <c r="B56" s="34" t="s">
        <v>81</v>
      </c>
      <c r="C56" s="18">
        <v>528692.3</v>
      </c>
      <c r="D56" s="18">
        <v>334883.6</v>
      </c>
      <c r="E56" s="18">
        <f>D56/C56*100</f>
        <v>63.34187201137599</v>
      </c>
    </row>
    <row r="57" spans="1:5" ht="35.25" customHeight="1">
      <c r="A57" s="15"/>
      <c r="B57" s="23" t="s">
        <v>24</v>
      </c>
      <c r="C57" s="12">
        <f>C20+C48+C54</f>
        <v>4265647</v>
      </c>
      <c r="D57" s="12">
        <f>D20+D47+D54</f>
        <v>2982288.2</v>
      </c>
      <c r="E57" s="16">
        <f>D57/C57*100</f>
        <v>69.91408806213923</v>
      </c>
    </row>
    <row r="58" ht="15.75">
      <c r="C58" s="7"/>
    </row>
    <row r="59" spans="1:3" ht="37.5" customHeight="1">
      <c r="A59" s="36"/>
      <c r="B59" s="36"/>
      <c r="C59" s="36"/>
    </row>
    <row r="60" ht="15.75">
      <c r="C60" s="8"/>
    </row>
    <row r="63" ht="15.75">
      <c r="C63" s="9"/>
    </row>
    <row r="105" ht="14.25" customHeight="1"/>
    <row r="106" ht="0.75" customHeight="1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2.25" customHeight="1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0.75" customHeight="1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0.75" customHeight="1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0.75" customHeight="1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0.75" customHeight="1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0.75" customHeight="1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2.25" customHeight="1" hidden="1"/>
    <row r="257" ht="15.75" hidden="1"/>
    <row r="258" ht="15.75" hidden="1"/>
    <row r="259" ht="15.75" hidden="1"/>
    <row r="260" ht="15.75" hidden="1"/>
    <row r="261" ht="15.75" hidden="1"/>
    <row r="262" ht="0.75" customHeight="1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0.75" customHeight="1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8" customHeight="1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0.75" customHeight="1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2.25" customHeight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0.75" customHeight="1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</sheetData>
  <mergeCells count="28">
    <mergeCell ref="B13:C13"/>
    <mergeCell ref="B14:C14"/>
    <mergeCell ref="B9:C9"/>
    <mergeCell ref="B10:C10"/>
    <mergeCell ref="B11:C11"/>
    <mergeCell ref="B12:C12"/>
    <mergeCell ref="B6:C6"/>
    <mergeCell ref="A59:C59"/>
    <mergeCell ref="B2:C2"/>
    <mergeCell ref="B3:C3"/>
    <mergeCell ref="B5:C5"/>
    <mergeCell ref="B7:C7"/>
    <mergeCell ref="B15:C15"/>
    <mergeCell ref="B4:C4"/>
    <mergeCell ref="A16:E16"/>
    <mergeCell ref="D2:E2"/>
    <mergeCell ref="D3:E3"/>
    <mergeCell ref="D4:E4"/>
    <mergeCell ref="D5:E5"/>
    <mergeCell ref="D14:E14"/>
    <mergeCell ref="D15:E15"/>
    <mergeCell ref="D6:E6"/>
    <mergeCell ref="D7:E7"/>
    <mergeCell ref="D9:E9"/>
    <mergeCell ref="D10:E10"/>
    <mergeCell ref="D11:E11"/>
    <mergeCell ref="D12:E12"/>
    <mergeCell ref="D13:E13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54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Леонов</cp:lastModifiedBy>
  <cp:lastPrinted>2012-10-30T08:15:15Z</cp:lastPrinted>
  <dcterms:created xsi:type="dcterms:W3CDTF">2004-01-05T10:01:36Z</dcterms:created>
  <dcterms:modified xsi:type="dcterms:W3CDTF">2012-11-15T05:47:39Z</dcterms:modified>
  <cp:category/>
  <cp:version/>
  <cp:contentType/>
  <cp:contentStatus/>
</cp:coreProperties>
</file>